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705"/>
  <workbookPr showInkAnnotation="0" autoCompressPictures="0"/>
  <bookViews>
    <workbookView xWindow="-31820" yWindow="1780" windowWidth="25600" windowHeight="14900" tabRatio="834" activeTab="2"/>
  </bookViews>
  <sheets>
    <sheet name="Summary-apodization" sheetId="10" r:id="rId1"/>
    <sheet name="Summary-optSVproc" sheetId="13" r:id="rId2"/>
    <sheet name="optimal-SV-params" sheetId="11" r:id="rId3"/>
    <sheet name="opt-params_proc" sheetId="12" r:id="rId4"/>
    <sheet name="apodization-effects" sheetId="9" r:id="rId5"/>
    <sheet name="2D-CSI_results_individual" sheetId="8" r:id="rId6"/>
    <sheet name="phantom-data_mult-vox" sheetId="7" r:id="rId7"/>
    <sheet name="zfill-for-denoising" sheetId="6" r:id="rId8"/>
    <sheet name="phantom-data_tests_vox-shifts" sheetId="5" r:id="rId9"/>
    <sheet name="phantom-data_tests" sheetId="2" r:id="rId10"/>
    <sheet name="invivo-data_tests" sheetId="4" r:id="rId11"/>
    <sheet name="SNR-cutoff_affect-results" sheetId="3" r:id="rId12"/>
    <sheet name="initial-invivo" sheetId="1" r:id="rId13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H3" i="13" l="1"/>
  <c r="H4" i="13"/>
  <c r="H5" i="13"/>
  <c r="H6" i="13"/>
  <c r="H7" i="13"/>
  <c r="H8" i="13"/>
  <c r="H9" i="13"/>
  <c r="H10" i="13"/>
  <c r="H11" i="13"/>
  <c r="H2" i="13"/>
  <c r="E10" i="10"/>
  <c r="L10" i="10"/>
  <c r="L4" i="10"/>
  <c r="J134" i="2"/>
  <c r="H134" i="2"/>
  <c r="P45" i="1"/>
  <c r="E45" i="1"/>
  <c r="E24" i="1"/>
  <c r="P24" i="1"/>
</calcChain>
</file>

<file path=xl/sharedStrings.xml><?xml version="1.0" encoding="utf-8"?>
<sst xmlns="http://schemas.openxmlformats.org/spreadsheetml/2006/main" count="465" uniqueCount="251">
  <si>
    <t>MS524</t>
  </si>
  <si>
    <t>^without tensor denoising</t>
  </si>
  <si>
    <t>Vascular voxel:</t>
  </si>
  <si>
    <t>^with tensor denoising</t>
  </si>
  <si>
    <t>Tumor voxel:</t>
  </si>
  <si>
    <t>Tensor decomp values: 64 spectral, 8 spatial (x and y)</t>
  </si>
  <si>
    <t>Kept 16 spectral, 8 spatial (x and y) to reconstruct spectra</t>
  </si>
  <si>
    <t>No zerofilling, apodization applied to either dataset - only tensor denoising, if any</t>
  </si>
  <si>
    <t>BiC/CO2:</t>
  </si>
  <si>
    <t>pH:</t>
  </si>
  <si>
    <t>All denoising performed on 2/6/18 phantom, GLC, 14T, 2D CSI</t>
  </si>
  <si>
    <t>c13_csi2d_8x8_GLC-25-3_thinslice_02.fid</t>
  </si>
  <si>
    <t>Voxel [6,5]:</t>
  </si>
  <si>
    <t>Singular value weighting for dataset:</t>
  </si>
  <si>
    <t>Electrode pH = 6.36</t>
  </si>
  <si>
    <t>Notes about script:</t>
  </si>
  <si>
    <t>- Script adds noise, then uses TVD denoising algorithm, using parameters specified in GUI</t>
  </si>
  <si>
    <r>
      <t xml:space="preserve">- Script calculates </t>
    </r>
    <r>
      <rPr>
        <i/>
        <sz val="12"/>
        <color theme="1"/>
        <rFont val="Calibri"/>
        <scheme val="minor"/>
      </rPr>
      <t>integral</t>
    </r>
    <r>
      <rPr>
        <sz val="12"/>
        <color theme="1"/>
        <rFont val="Calibri"/>
        <family val="2"/>
        <scheme val="minor"/>
      </rPr>
      <t xml:space="preserve"> ratio between BiC and CO2, compares how that ratio (and the log10 = delta_pH) change between image without noise and after denoising</t>
    </r>
  </si>
  <si>
    <t>Spectra must initially have a SNR of 2.67 to be denoised with accurate pH (89%)</t>
  </si>
  <si>
    <t>Electrode pH = 6.87</t>
  </si>
  <si>
    <t>Voxel [5,2]:</t>
  </si>
  <si>
    <t>Prior to denoising, SNR needed to be 5.8 in order to get accurate pH 83% of the time!</t>
  </si>
  <si>
    <t>Spectra must initially have a SNR of 2.64 to be denoised with accurate pH (90%)</t>
  </si>
  <si>
    <t>Prior to denoising, SNR needed to be 5.7 in order to get accurate pH 77% of the time!</t>
  </si>
  <si>
    <t>Voxel [3,5]:</t>
  </si>
  <si>
    <t>Electrode pH = 7.44</t>
  </si>
  <si>
    <t>Voxel [2,4]:</t>
  </si>
  <si>
    <t>Both before/after denoising: need SNR &gt; 9???</t>
  </si>
  <si>
    <t>- Due to noise stdev being a factor of sqrt(2) higher than the noiseamp factor: SV tests optimized using starting SNR ~ 2.1 prior to denoising</t>
  </si>
  <si>
    <t>^for SNR ~ 2.1 before denoising</t>
  </si>
  <si>
    <t>Since the % good pH + SNR is calculated GIVEN SNR is above cutoff (ie. denoised voxels that are lower than the SNR cutoff are excluded entirely from analysis), the cutoff value may play a big role!</t>
  </si>
  <si>
    <t>Compared SNR cutoff = 5 to SNR cutoff = 1 for a few different voxels:</t>
  </si>
  <si>
    <t>Not too different optima, pretty much same shape</t>
  </si>
  <si>
    <t>Not much difference here (note that cutoff is used to ID middle point of graph)</t>
  </si>
  <si>
    <t>Not very significant difference here</t>
  </si>
  <si>
    <t>These are different! Before denoising, % good pH is generally lower; after denoising, % good pH is generally higher</t>
  </si>
  <si>
    <t>My guess is that since SNRs are more similar in this voxel, there are more voxels that are just missing the SNR = 5 cutoff</t>
  </si>
  <si>
    <t>Same results here</t>
  </si>
  <si>
    <t>These are undoubtedly different! Why does % good pH + SNR get WORSE with denoising??</t>
  </si>
  <si>
    <t>My best guess is that this particular voxel has information distributed across multiple SVs, so as more noise is added more information is lost</t>
  </si>
  <si>
    <t>- pH tolerance used for these data: within ±0.15 pH unit</t>
  </si>
  <si>
    <t>- Voxel indications are [x left,y down] from top lefhand corner</t>
  </si>
  <si>
    <t>With more spectral SVs:</t>
  </si>
  <si>
    <t>All denoising performed on 3/5/18 in vivo mouse (RCC tumor), GLC, 14T, 2D CSI</t>
  </si>
  <si>
    <t>c13_csi2d_8x8_GLC-25-3_01.fid</t>
  </si>
  <si>
    <t>Strange!! Best is w/ either 1 spectral SV or 1 spatial SV, but then there's some recovery with large #'s of both!</t>
  </si>
  <si>
    <t>Voxel [4,6]:</t>
  </si>
  <si>
    <t>- This may be dataset-dependent: the voxel may have a pH similar to the vasculature…. In this case</t>
  </si>
  <si>
    <t>-- In this case, aggressive denoising would make it look like the vasculature, but easing up causes more noise and therefore more variability</t>
  </si>
  <si>
    <t>^Adjacent vascular voxel</t>
  </si>
  <si>
    <t>Seems to have more acidic pH in voxel than in vasculature</t>
  </si>
  <si>
    <t>More spectral SVs seem to help rather than more spatial SVs</t>
  </si>
  <si>
    <t>Voxel centered on low-pH tube:</t>
  </si>
  <si>
    <t>- FOR DATA ON THIS SPREADSHEET: shifted so voxel in middle of tube; then performed denoising</t>
  </si>
  <si>
    <t>^Data zerofilled spatially 8x, to see how it aligns with 1H (displaying integrals)</t>
  </si>
  <si>
    <t>(NOTE: slightly different results with cutoff = 3):</t>
  </si>
  <si>
    <t>No benefit from denoising anymore!!</t>
  </si>
  <si>
    <t>HYPOTHESIS: Voxels farther from the center of the tube benefit more and are more robust to aggressive denoising</t>
  </si>
  <si>
    <t>- voxel [6,5] may be farthest from tube center - data are shifted up and left relative to 1H data</t>
  </si>
  <si>
    <t>(Verified voxel-shifting script: same results w/o voxel shifting)</t>
  </si>
  <si>
    <t>Voxel centered on mid-pH tube</t>
  </si>
  <si>
    <t>- SV optimization test run with starting SNR = 3; sometimes tested with SNR = 4</t>
  </si>
  <si>
    <t>SNR needs to be at least 4.3 for 82% accuracy, w/o denoising</t>
  </si>
  <si>
    <t>Denoising reduces min starting SNR to 2.7, corresponding with 83% accuracy</t>
  </si>
  <si>
    <t>^Same results, cutoff = 2 (smoother curve)</t>
  </si>
  <si>
    <t>^Similar results with settings that give max SNR! (spectral = 2, spatial = 4)</t>
  </si>
  <si>
    <t>^This is spectral = 2, spatial = 6 -- highest SNR enhancement + good % pH</t>
  </si>
  <si>
    <t>Before denoising, you need SNR = 7.3 for 79% accuracy</t>
  </si>
  <si>
    <t>After denoising, you need SNR = 6.3 for 86% accuracy</t>
  </si>
  <si>
    <t>These results are really the same as for the optimized SV values</t>
  </si>
  <si>
    <t>Voxel centered on high-pH tube</t>
  </si>
  <si>
    <t>Oof - still not much benefit at all!!</t>
  </si>
  <si>
    <t>^Different value (spectral = 6, spatial = 6): very similar results….</t>
  </si>
  <si>
    <t>- Denoising ability sensitive to voxel shifting</t>
  </si>
  <si>
    <t>Hypothesis: Interpolation in spatial domain will help with denoising, since we are currently sparse in spatial domain</t>
  </si>
  <si>
    <t>Modified CSInoising function to do the following steps:</t>
  </si>
  <si>
    <t>Inverse FFT image data to get back to k-space</t>
  </si>
  <si>
    <t>Perform tensor denoising</t>
  </si>
  <si>
    <t>*Truncate k-space data to get back to original image size</t>
  </si>
  <si>
    <t>FFT to return to image space</t>
  </si>
  <si>
    <t xml:space="preserve">^Not better here…. Worse with denoising! </t>
  </si>
  <si>
    <t>Hmm, looks better! 2x %age with exact same settings w/o zerofill</t>
  </si>
  <si>
    <t>^Optimized settings w/o zerofill - worse if anything…</t>
  </si>
  <si>
    <t>ALGORITHM CHECK: Results on high-pH spectrum (voxel-shifted) w/o any zerofilling:</t>
  </si>
  <si>
    <t>Same shape, but not same absolute values…. Why is this?? %ages are 2x!</t>
  </si>
  <si>
    <t>^Reducing cutoff increases % more! Probably not enough signal enhancement to make cutoff = 5 (only 1.6x maximally)</t>
  </si>
  <si>
    <t>ALGORITHM CHECK: Results on low-pH spectrum (voxel-shifted) w/o any zerofilling:</t>
  </si>
  <si>
    <t>^looks different on pH accuracy side!</t>
  </si>
  <si>
    <t>^This is from the normal algorithm, same settings</t>
  </si>
  <si>
    <t>^Comparable with regular algorithm</t>
  </si>
  <si>
    <t>*Zerofill k-space data in x and y</t>
  </si>
  <si>
    <t xml:space="preserve">*NOTE: Both zerofilling and truncating are linear operations! </t>
  </si>
  <si>
    <t>You can represent it by sandwiching your tensor inbetween other tensors that either expand the dimension lengths or reduce them</t>
  </si>
  <si>
    <t>***BUG DETECTED: SV and SNR tests would select BiC rather than min/max between BiC and CO2 when reporting SNR</t>
  </si>
  <si>
    <t>- This should negate the SNR plot results on SV test</t>
  </si>
  <si>
    <t>- This should negate the SNR prior to denoising values on SNR test</t>
  </si>
  <si>
    <t>^This is likely because the algorithm was reporting on BiC rather than CO2…</t>
  </si>
  <si>
    <r>
      <t xml:space="preserve">- MAJOR CHANGE: </t>
    </r>
    <r>
      <rPr>
        <sz val="12"/>
        <color theme="1"/>
        <rFont val="Calibri"/>
        <family val="2"/>
        <scheme val="minor"/>
      </rPr>
      <t>Algorithm looks at multiple voxels selected, reports on (1) max SNR enhancement out of all voxels, all spectral peaks; (2) min % good pH + SNR out of all voxels</t>
    </r>
  </si>
  <si>
    <r>
      <t>- MAJOR CHANGE:</t>
    </r>
    <r>
      <rPr>
        <sz val="12"/>
        <color theme="1"/>
        <rFont val="Calibri"/>
        <family val="2"/>
        <scheme val="minor"/>
      </rPr>
      <t xml:space="preserve"> % good pH + SNR is now calculated out of ALL runs, NOT just the ones with good SNR! (ie. it's good pH &amp; good SNR; NOT (good pH &amp; good SNR) given (good SNR))</t>
    </r>
  </si>
  <si>
    <t>Voxels in all 3 tubes, shifted to maximize voxel overlap with each tube</t>
  </si>
  <si>
    <t>Awesome!!</t>
  </si>
  <si>
    <t>-Before denoising: 23% of time</t>
  </si>
  <si>
    <t xml:space="preserve">-After denoising: 77% of time </t>
  </si>
  <si>
    <t>Starting SNR of 3.0 gives a good pH:</t>
  </si>
  <si>
    <t>A starting SNR of 3.0 gives a good pH:</t>
  </si>
  <si>
    <t>c13_csi2d_8x8_GLC-25-3_thinslice_01.fid</t>
  </si>
  <si>
    <t>-Before denoising: 39% of time</t>
  </si>
  <si>
    <t xml:space="preserve">-After denoising: 54% of time </t>
  </si>
  <si>
    <t>^NOTE: spectra are from bottommost tube (this one has lowest SNR, for CO2)</t>
  </si>
  <si>
    <t>Likely the contaminant peaks in the original spectra are leading to pH inaccuracy!</t>
  </si>
  <si>
    <r>
      <t xml:space="preserve">*Likely the contaminants are leading to problems! Script is miscalculating pH for </t>
    </r>
    <r>
      <rPr>
        <i/>
        <sz val="12"/>
        <color theme="1"/>
        <rFont val="Calibri"/>
        <scheme val="minor"/>
      </rPr>
      <t>original spectra w/o noise!</t>
    </r>
  </si>
  <si>
    <t>BUT: with narrower bound to exclude contaminants - similar results!</t>
  </si>
  <si>
    <t>A starting SNR of 3.6 gives a good pH:</t>
  </si>
  <si>
    <t xml:space="preserve">-After denoising: 91% of time </t>
  </si>
  <si>
    <t>-Before denoising: 34% of time</t>
  </si>
  <si>
    <t>*NOTE: This one uses the 10°-10° tip angle scheme</t>
  </si>
  <si>
    <t>c13_csi2d_8x8_GLC_25_3_01.fid</t>
  </si>
  <si>
    <t>Similar results (only slightly worse) for 3 spectral SVs, 6 spatial SVs:</t>
  </si>
  <si>
    <t>If only 2 spectral SVs: interesting results! The leftmost tube gets better, but the other two get worse…</t>
  </si>
  <si>
    <t>^Spectra are from rightmost tube</t>
  </si>
  <si>
    <t>^Spectra are from left most tube</t>
  </si>
  <si>
    <t>c13_csi2d_8x8_GLC_25_3_02.fid</t>
  </si>
  <si>
    <t>A starting SNR of 4.4 gives a good pH:</t>
  </si>
  <si>
    <t>-Before denoising: 66% of time</t>
  </si>
  <si>
    <t xml:space="preserve">-After denoising: 84% of time </t>
  </si>
  <si>
    <t>^Spectra are for bottom right tube. Notice that CO2 peak is split!!</t>
  </si>
  <si>
    <t>Not much improvement, probably because CO2 peak is split….</t>
  </si>
  <si>
    <t>*NOTE: CO2 is split in lowest-pH tube! (rightmost)</t>
  </si>
  <si>
    <t>A starting SNR of 4.2 gives a good pH:</t>
  </si>
  <si>
    <t>-Before denoising: 5% of time</t>
  </si>
  <si>
    <t>^Spectra are for leftmost tube</t>
  </si>
  <si>
    <t>c13_csi2d_8x8_GLC_25_3_03.fid</t>
  </si>
  <si>
    <t>^Spectra are for leftmost tube voxel</t>
  </si>
  <si>
    <t>With no apodization:</t>
  </si>
  <si>
    <t>Linewidths:</t>
  </si>
  <si>
    <t>With 20 Hz apodization:</t>
  </si>
  <si>
    <t>A starting SNR of 2.7 gives a good pH:</t>
  </si>
  <si>
    <t xml:space="preserve">-After denoising: 89% of time </t>
  </si>
  <si>
    <t>-Before denoising: 3% of time</t>
  </si>
  <si>
    <t>With 50 Hz apodization:</t>
  </si>
  <si>
    <t>A starting SNR of 2.6 gives a good pH:</t>
  </si>
  <si>
    <t>-Before denoising: 8% of time</t>
  </si>
  <si>
    <t>c13_csi2d_8x8_02.fid</t>
  </si>
  <si>
    <t>A starting SNR of 3.9 gives a good pH:</t>
  </si>
  <si>
    <t xml:space="preserve">-After denoising: 96% of time </t>
  </si>
  <si>
    <t>-Before denoising: 83% of time</t>
  </si>
  <si>
    <t>No apodization:</t>
  </si>
  <si>
    <t>-Before denoising: 9% of time</t>
  </si>
  <si>
    <t>50 Hz apodization:</t>
  </si>
  <si>
    <t>150 Hz apodization:</t>
  </si>
  <si>
    <t>A starting SNR of 2.8 gives a good pH:</t>
  </si>
  <si>
    <t xml:space="preserve">-After denoising: 98% of time </t>
  </si>
  <si>
    <t>-Before denoising: 33% of time</t>
  </si>
  <si>
    <t>^Note: modifying noise std calculation (by linear slope correction) didn't change this significantly</t>
  </si>
  <si>
    <t>*Apodizing helps a lot with this one - see other tab</t>
  </si>
  <si>
    <t>Interestingly: while watching SV test, the TOP tube struggled the most with % pH! Even though it has ~equal SNR for both peaks!</t>
  </si>
  <si>
    <t>-Could this be due to the different linewidth??</t>
  </si>
  <si>
    <t>^Spectra are for rightmost tube (v similar to bottom left tube)</t>
  </si>
  <si>
    <t>100 Hz apodization:</t>
  </si>
  <si>
    <t>-This is also the tube with a different BiC linewidth!!</t>
  </si>
  <si>
    <t>A starting SNR of 4.0 gives a good pH:</t>
  </si>
  <si>
    <t>-Before denoising: 81% of time</t>
  </si>
  <si>
    <t xml:space="preserve">-After denoising: 95% of time </t>
  </si>
  <si>
    <t>-Before denoising: 15% of time</t>
  </si>
  <si>
    <t>&lt;Script might be failing to calculate LW in certain parts?</t>
  </si>
  <si>
    <t>With 100 Hz apodization:</t>
  </si>
  <si>
    <t>With 150 Hz apodization: CO2 in leftmost tube looks pretty ugly…</t>
  </si>
  <si>
    <t>-Before denoising: 4% of time</t>
  </si>
  <si>
    <t>But all green-outlined voxels are similar for CO2</t>
  </si>
  <si>
    <t>*This one changes a lot with apodization - see other tab</t>
  </si>
  <si>
    <t>*This one improves with apodization - see other tab</t>
  </si>
  <si>
    <t>A starting SNR of 3.8 gives a good pH:</t>
  </si>
  <si>
    <t xml:space="preserve">-After denoising: 94% of time </t>
  </si>
  <si>
    <t>-Before denoising: 86% of time</t>
  </si>
  <si>
    <t>^Spectra are for bottom left tube</t>
  </si>
  <si>
    <t>*Apodization didn't help - likely due to low SNR in beginning (see displayed voxel spectrum)</t>
  </si>
  <si>
    <t>c13_csi2d_8x8_GLC-25-3_02.fid</t>
  </si>
  <si>
    <t>-Before denoising: 12% of time</t>
  </si>
  <si>
    <t>A starting SNR of 3.4 gives a good pH:</t>
  </si>
  <si>
    <t>^Spectra are from top tube</t>
  </si>
  <si>
    <t>*Apodizing helps a little more - see other tab</t>
  </si>
  <si>
    <t>c13_csi2d_8x8_GLC-25-3_04.fid</t>
  </si>
  <si>
    <t>*NOTE: used the correct H1 ref image (fsems_02)</t>
  </si>
  <si>
    <t>A starting SNR of 4.1 gives a good pH:</t>
  </si>
  <si>
    <t>-Before denoising: 40% of time</t>
  </si>
  <si>
    <t>*NOTE: NEED TO REDO, NEW VOX SHIFT - I pulled up the wrong H1 ref image (used fsems_02 instead of _01), but it's only slightly rotated from the correct one</t>
  </si>
  <si>
    <t>-Before denoising: 6% of time</t>
  </si>
  <si>
    <t>^2 spectral and 2 spatial is pretty similar - tried that one instead of 6 spectral</t>
  </si>
  <si>
    <t>Dataset</t>
  </si>
  <si>
    <t>Date</t>
  </si>
  <si>
    <t>CSI_number</t>
  </si>
  <si>
    <t>Apod_Hz</t>
  </si>
  <si>
    <t>SpecSV</t>
  </si>
  <si>
    <t>SpatSV</t>
  </si>
  <si>
    <t>SpecSV_apod</t>
  </si>
  <si>
    <t>SpatSV_apod</t>
  </si>
  <si>
    <t>ninetyfivepctSNR</t>
  </si>
  <si>
    <t>ninetyfivepctSNR_apod</t>
  </si>
  <si>
    <t>Tip_scheme</t>
  </si>
  <si>
    <t>Unequal</t>
  </si>
  <si>
    <t>Equal</t>
  </si>
  <si>
    <t xml:space="preserve">-After denoising: 97% of time </t>
  </si>
  <si>
    <t>delta_pct_at-nfp</t>
  </si>
  <si>
    <t>SNRboost_at-nfp</t>
  </si>
  <si>
    <t>SNRboost_at-nfp_apod</t>
  </si>
  <si>
    <t>delta_pct_at-nfp_apod</t>
  </si>
  <si>
    <t>A starting SNR of 2.4 gives a good pH:</t>
  </si>
  <si>
    <t>-Before denoising: 2% of time</t>
  </si>
  <si>
    <t>max_delta_LW_pct</t>
  </si>
  <si>
    <t>max_delta_LW_pct_apod</t>
  </si>
  <si>
    <t>A starting SNR of 4.5 gives a good pH:</t>
  </si>
  <si>
    <t>-Before denoising: 58% of time</t>
  </si>
  <si>
    <t>1.8x SNR boost at SNR 4.5</t>
  </si>
  <si>
    <t>-Before denoising: 19% of time</t>
  </si>
  <si>
    <t>1.9x SNR boost at SNR 2.7</t>
  </si>
  <si>
    <t>-Before denoising: 47% of time</t>
  </si>
  <si>
    <t>1.8x SNR boost at SNR 4.7</t>
  </si>
  <si>
    <t>1.7x SNR boost at 2.6 SNR</t>
  </si>
  <si>
    <t>A starting SNR of 5.2 gives a good pH:</t>
  </si>
  <si>
    <t>-Before denoising: 67% of time</t>
  </si>
  <si>
    <t>2.2x SNR boost at SNR 5.2</t>
  </si>
  <si>
    <t>2.6x SNR boost @ 3.9</t>
  </si>
  <si>
    <t xml:space="preserve">2.2x SNR boost @ 2.4 </t>
  </si>
  <si>
    <t>A starting SNR of 5.7 gives a good pH:</t>
  </si>
  <si>
    <t>-Before denoising: 53% of time</t>
  </si>
  <si>
    <t>1.6x SNR boost at SNR 5.7</t>
  </si>
  <si>
    <t>A starting SNR of 3.5 gives a good pH:</t>
  </si>
  <si>
    <t>-Before denoising: 56% of time</t>
  </si>
  <si>
    <t>4x SNR boost at SNR 3.5</t>
  </si>
  <si>
    <t>-Before denoising: 44% of time</t>
  </si>
  <si>
    <t>5.7x SNR boost at SNR 3.9</t>
  </si>
  <si>
    <t>Corresponding 1H image: fsems_axial_screening_02</t>
  </si>
  <si>
    <t>A starting SNR of 4.7 gives a good pH:</t>
  </si>
  <si>
    <t>-Before denoising: 64% of time</t>
  </si>
  <si>
    <t>^Spectra are for bottom right tube</t>
  </si>
  <si>
    <t>-Before denoising: 35% of time</t>
  </si>
  <si>
    <t>c13_csi2d_8x8_GLC-25-3_thinslice_07.fid</t>
  </si>
  <si>
    <t>1.8x SNR boost at SNR 3.5</t>
  </si>
  <si>
    <t>A starting SNR of 6.1 gives a good pH:</t>
  </si>
  <si>
    <t>1.7x SNR boost at SNR 6.1</t>
  </si>
  <si>
    <t>^Spectra correspond with leftmost tube</t>
  </si>
  <si>
    <t>Rerun?</t>
  </si>
  <si>
    <t>Max @ spectral SVs = 3, spatial SVs = 6</t>
  </si>
  <si>
    <t>(runner up: spectral SV = 3, spatial SV = 7)</t>
  </si>
  <si>
    <t xml:space="preserve">Summed up all SV tests (apodized) for n = 10 datasets: </t>
  </si>
  <si>
    <t>*All datasets processed using apodization (see Summary-optSVproc tab) and optimized SV parameters:</t>
  </si>
  <si>
    <t>Spectral SV dimension = 3</t>
  </si>
  <si>
    <t>Spatial SV dimension = 6</t>
  </si>
  <si>
    <t>ninetyfivepctSNR_noisy</t>
  </si>
  <si>
    <t>ninetyfivepctSNR_denoised</t>
  </si>
  <si>
    <t>SNR_reduction_factor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</si>
</sst>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"/>
  </numFmts>
  <fonts count="9" x14ac:knownFonts="1">
    <font>
      <sz val="12"/>
      <color theme="1"/>
      <name val="Calibri"/>
      <family val="2"/>
      <scheme val="minor"/>
    </font>
    <font>
      <i/>
      <sz val="12"/>
      <color theme="1"/>
      <name val="Calibri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b/>
      <sz val="12"/>
      <color rgb="FF000000"/>
      <name val="Calibri"/>
      <family val="2"/>
      <scheme val="minor"/>
    </font>
    <font>
      <i/>
      <sz val="12"/>
      <color rgb="FF000000"/>
      <name val="Calibri"/>
      <scheme val="minor"/>
    </font>
    <font>
      <sz val="12"/>
      <color rgb="FF00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medium">
        <color auto="1"/>
      </bottom>
      <diagonal/>
    </border>
    <border>
      <left/>
      <right/>
      <top/>
      <bottom style="thin">
        <color auto="1"/>
      </bottom>
      <diagonal/>
    </border>
  </borders>
  <cellStyleXfs count="391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48">
    <xf numFmtId="0" fontId="0" fillId="0" borderId="0" xfId="0"/>
    <xf numFmtId="0" fontId="1" fillId="0" borderId="0" xfId="0" applyFont="1"/>
    <xf numFmtId="2" fontId="0" fillId="0" borderId="0" xfId="0" applyNumberFormat="1"/>
    <xf numFmtId="0" fontId="4" fillId="0" borderId="0" xfId="0" applyFont="1"/>
    <xf numFmtId="0" fontId="0" fillId="0" borderId="0" xfId="0" quotePrefix="1"/>
    <xf numFmtId="0" fontId="0" fillId="0" borderId="1" xfId="0" applyBorder="1"/>
    <xf numFmtId="0" fontId="4" fillId="0" borderId="1" xfId="0" applyFont="1" applyBorder="1"/>
    <xf numFmtId="0" fontId="4" fillId="0" borderId="0" xfId="0" quotePrefix="1" applyFont="1"/>
    <xf numFmtId="0" fontId="0" fillId="0" borderId="2" xfId="0" applyBorder="1"/>
    <xf numFmtId="0" fontId="0" fillId="0" borderId="0" xfId="0" applyBorder="1"/>
    <xf numFmtId="0" fontId="5" fillId="0" borderId="0" xfId="0" applyFont="1"/>
    <xf numFmtId="0" fontId="6" fillId="0" borderId="0" xfId="0" applyFont="1"/>
    <xf numFmtId="0" fontId="1" fillId="0" borderId="0" xfId="0" quotePrefix="1" applyFont="1"/>
    <xf numFmtId="14" fontId="0" fillId="0" borderId="0" xfId="0" applyNumberFormat="1"/>
    <xf numFmtId="0" fontId="7" fillId="0" borderId="0" xfId="0" applyFont="1"/>
    <xf numFmtId="14" fontId="0" fillId="0" borderId="0" xfId="0" applyNumberFormat="1" applyFont="1"/>
    <xf numFmtId="14" fontId="0" fillId="2" borderId="0" xfId="0" applyNumberFormat="1" applyFill="1"/>
    <xf numFmtId="0" fontId="0" fillId="2" borderId="0" xfId="0" applyFill="1"/>
    <xf numFmtId="0" fontId="1" fillId="2" borderId="0" xfId="0" applyFont="1" applyFill="1"/>
    <xf numFmtId="0" fontId="1" fillId="2" borderId="0" xfId="0" quotePrefix="1" applyFont="1" applyFill="1"/>
    <xf numFmtId="0" fontId="0" fillId="2" borderId="2" xfId="0" applyFill="1" applyBorder="1"/>
    <xf numFmtId="0" fontId="0" fillId="2" borderId="0" xfId="0" applyFill="1" applyBorder="1"/>
    <xf numFmtId="0" fontId="1" fillId="0" borderId="0" xfId="0" applyFont="1" applyFill="1"/>
    <xf numFmtId="0" fontId="0" fillId="0" borderId="0" xfId="0" applyFill="1"/>
    <xf numFmtId="0" fontId="1" fillId="0" borderId="0" xfId="0" quotePrefix="1" applyFont="1" applyFill="1"/>
    <xf numFmtId="0" fontId="0" fillId="0" borderId="2" xfId="0" applyFill="1" applyBorder="1"/>
    <xf numFmtId="0" fontId="7" fillId="0" borderId="0" xfId="0" quotePrefix="1" applyFont="1"/>
    <xf numFmtId="14" fontId="0" fillId="3" borderId="0" xfId="0" applyNumberFormat="1" applyFill="1"/>
    <xf numFmtId="0" fontId="0" fillId="3" borderId="0" xfId="0" applyFill="1"/>
    <xf numFmtId="0" fontId="1" fillId="3" borderId="0" xfId="0" applyFont="1" applyFill="1"/>
    <xf numFmtId="0" fontId="1" fillId="3" borderId="0" xfId="0" quotePrefix="1" applyFont="1" applyFill="1"/>
    <xf numFmtId="0" fontId="0" fillId="3" borderId="2" xfId="0" applyFill="1" applyBorder="1"/>
    <xf numFmtId="14" fontId="8" fillId="0" borderId="0" xfId="0" applyNumberFormat="1" applyFont="1"/>
    <xf numFmtId="0" fontId="8" fillId="0" borderId="0" xfId="0" applyFont="1"/>
    <xf numFmtId="14" fontId="0" fillId="0" borderId="0" xfId="0" applyNumberFormat="1" applyFill="1"/>
    <xf numFmtId="0" fontId="0" fillId="3" borderId="0" xfId="0" quotePrefix="1" applyFill="1"/>
    <xf numFmtId="0" fontId="0" fillId="3" borderId="0" xfId="0" applyFill="1" applyBorder="1"/>
    <xf numFmtId="14" fontId="8" fillId="0" borderId="0" xfId="0" applyNumberFormat="1" applyFont="1" applyFill="1"/>
    <xf numFmtId="0" fontId="8" fillId="0" borderId="0" xfId="0" applyFont="1" applyFill="1"/>
    <xf numFmtId="0" fontId="0" fillId="0" borderId="1" xfId="0" applyFill="1" applyBorder="1"/>
    <xf numFmtId="0" fontId="1" fillId="0" borderId="0" xfId="0" applyFont="1" applyFill="1" applyBorder="1"/>
    <xf numFmtId="0" fontId="1" fillId="0" borderId="0" xfId="0" quotePrefix="1" applyFont="1" applyFill="1" applyBorder="1"/>
    <xf numFmtId="1" fontId="0" fillId="0" borderId="0" xfId="0" applyNumberFormat="1"/>
    <xf numFmtId="164" fontId="0" fillId="0" borderId="0" xfId="0" applyNumberFormat="1"/>
    <xf numFmtId="14" fontId="0" fillId="0" borderId="0" xfId="0" applyNumberFormat="1" applyBorder="1"/>
    <xf numFmtId="164" fontId="0" fillId="2" borderId="0" xfId="0" applyNumberFormat="1" applyFill="1"/>
    <xf numFmtId="164" fontId="0" fillId="0" borderId="0" xfId="0" applyNumberFormat="1" applyFill="1"/>
    <xf numFmtId="0" fontId="0" fillId="4" borderId="0" xfId="0" applyFill="1"/>
  </cellXfs>
  <cellStyles count="391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Followed Hyperlink" xfId="76" builtinId="9" hidden="1"/>
    <cellStyle name="Followed Hyperlink" xfId="78" builtinId="9" hidden="1"/>
    <cellStyle name="Followed Hyperlink" xfId="80" builtinId="9" hidden="1"/>
    <cellStyle name="Followed Hyperlink" xfId="82" builtinId="9" hidden="1"/>
    <cellStyle name="Followed Hyperlink" xfId="84" builtinId="9" hidden="1"/>
    <cellStyle name="Followed Hyperlink" xfId="86" builtinId="9" hidden="1"/>
    <cellStyle name="Followed Hyperlink" xfId="88" builtinId="9" hidden="1"/>
    <cellStyle name="Followed Hyperlink" xfId="90" builtinId="9" hidden="1"/>
    <cellStyle name="Followed Hyperlink" xfId="92" builtinId="9" hidden="1"/>
    <cellStyle name="Followed Hyperlink" xfId="94" builtinId="9" hidden="1"/>
    <cellStyle name="Followed Hyperlink" xfId="96" builtinId="9" hidden="1"/>
    <cellStyle name="Followed Hyperlink" xfId="98" builtinId="9" hidden="1"/>
    <cellStyle name="Followed Hyperlink" xfId="100" builtinId="9" hidden="1"/>
    <cellStyle name="Followed Hyperlink" xfId="102" builtinId="9" hidden="1"/>
    <cellStyle name="Followed Hyperlink" xfId="104" builtinId="9" hidden="1"/>
    <cellStyle name="Followed Hyperlink" xfId="106" builtinId="9" hidden="1"/>
    <cellStyle name="Followed Hyperlink" xfId="108" builtinId="9" hidden="1"/>
    <cellStyle name="Followed Hyperlink" xfId="110" builtinId="9" hidden="1"/>
    <cellStyle name="Followed Hyperlink" xfId="112" builtinId="9" hidden="1"/>
    <cellStyle name="Followed Hyperlink" xfId="114" builtinId="9" hidden="1"/>
    <cellStyle name="Followed Hyperlink" xfId="116" builtinId="9" hidden="1"/>
    <cellStyle name="Followed Hyperlink" xfId="118" builtinId="9" hidden="1"/>
    <cellStyle name="Followed Hyperlink" xfId="120" builtinId="9" hidden="1"/>
    <cellStyle name="Followed Hyperlink" xfId="122" builtinId="9" hidden="1"/>
    <cellStyle name="Followed Hyperlink" xfId="124" builtinId="9" hidden="1"/>
    <cellStyle name="Followed Hyperlink" xfId="126" builtinId="9" hidden="1"/>
    <cellStyle name="Followed Hyperlink" xfId="128" builtinId="9" hidden="1"/>
    <cellStyle name="Followed Hyperlink" xfId="130" builtinId="9" hidden="1"/>
    <cellStyle name="Followed Hyperlink" xfId="132" builtinId="9" hidden="1"/>
    <cellStyle name="Followed Hyperlink" xfId="134" builtinId="9" hidden="1"/>
    <cellStyle name="Followed Hyperlink" xfId="136" builtinId="9" hidden="1"/>
    <cellStyle name="Followed Hyperlink" xfId="138" builtinId="9" hidden="1"/>
    <cellStyle name="Followed Hyperlink" xfId="140" builtinId="9" hidden="1"/>
    <cellStyle name="Followed Hyperlink" xfId="142" builtinId="9" hidden="1"/>
    <cellStyle name="Followed Hyperlink" xfId="144" builtinId="9" hidden="1"/>
    <cellStyle name="Followed Hyperlink" xfId="146" builtinId="9" hidden="1"/>
    <cellStyle name="Followed Hyperlink" xfId="148" builtinId="9" hidden="1"/>
    <cellStyle name="Followed Hyperlink" xfId="150" builtinId="9" hidden="1"/>
    <cellStyle name="Followed Hyperlink" xfId="152" builtinId="9" hidden="1"/>
    <cellStyle name="Followed Hyperlink" xfId="154" builtinId="9" hidden="1"/>
    <cellStyle name="Followed Hyperlink" xfId="156" builtinId="9" hidden="1"/>
    <cellStyle name="Followed Hyperlink" xfId="158" builtinId="9" hidden="1"/>
    <cellStyle name="Followed Hyperlink" xfId="160" builtinId="9" hidden="1"/>
    <cellStyle name="Followed Hyperlink" xfId="162" builtinId="9" hidden="1"/>
    <cellStyle name="Followed Hyperlink" xfId="164" builtinId="9" hidden="1"/>
    <cellStyle name="Followed Hyperlink" xfId="166" builtinId="9" hidden="1"/>
    <cellStyle name="Followed Hyperlink" xfId="168" builtinId="9" hidden="1"/>
    <cellStyle name="Followed Hyperlink" xfId="170" builtinId="9" hidden="1"/>
    <cellStyle name="Followed Hyperlink" xfId="172" builtinId="9" hidden="1"/>
    <cellStyle name="Followed Hyperlink" xfId="174" builtinId="9" hidden="1"/>
    <cellStyle name="Followed Hyperlink" xfId="176" builtinId="9" hidden="1"/>
    <cellStyle name="Followed Hyperlink" xfId="178" builtinId="9" hidden="1"/>
    <cellStyle name="Followed Hyperlink" xfId="180" builtinId="9" hidden="1"/>
    <cellStyle name="Followed Hyperlink" xfId="182" builtinId="9" hidden="1"/>
    <cellStyle name="Followed Hyperlink" xfId="184" builtinId="9" hidden="1"/>
    <cellStyle name="Followed Hyperlink" xfId="186" builtinId="9" hidden="1"/>
    <cellStyle name="Followed Hyperlink" xfId="188" builtinId="9" hidden="1"/>
    <cellStyle name="Followed Hyperlink" xfId="190" builtinId="9" hidden="1"/>
    <cellStyle name="Followed Hyperlink" xfId="192" builtinId="9" hidden="1"/>
    <cellStyle name="Followed Hyperlink" xfId="194" builtinId="9" hidden="1"/>
    <cellStyle name="Followed Hyperlink" xfId="196" builtinId="9" hidden="1"/>
    <cellStyle name="Followed Hyperlink" xfId="198" builtinId="9" hidden="1"/>
    <cellStyle name="Followed Hyperlink" xfId="200" builtinId="9" hidden="1"/>
    <cellStyle name="Followed Hyperlink" xfId="202" builtinId="9" hidden="1"/>
    <cellStyle name="Followed Hyperlink" xfId="204" builtinId="9" hidden="1"/>
    <cellStyle name="Followed Hyperlink" xfId="206" builtinId="9" hidden="1"/>
    <cellStyle name="Followed Hyperlink" xfId="208" builtinId="9" hidden="1"/>
    <cellStyle name="Followed Hyperlink" xfId="210" builtinId="9" hidden="1"/>
    <cellStyle name="Followed Hyperlink" xfId="212" builtinId="9" hidden="1"/>
    <cellStyle name="Followed Hyperlink" xfId="214" builtinId="9" hidden="1"/>
    <cellStyle name="Followed Hyperlink" xfId="216" builtinId="9" hidden="1"/>
    <cellStyle name="Followed Hyperlink" xfId="218" builtinId="9" hidden="1"/>
    <cellStyle name="Followed Hyperlink" xfId="220" builtinId="9" hidden="1"/>
    <cellStyle name="Followed Hyperlink" xfId="222" builtinId="9" hidden="1"/>
    <cellStyle name="Followed Hyperlink" xfId="224" builtinId="9" hidden="1"/>
    <cellStyle name="Followed Hyperlink" xfId="226" builtinId="9" hidden="1"/>
    <cellStyle name="Followed Hyperlink" xfId="228" builtinId="9" hidden="1"/>
    <cellStyle name="Followed Hyperlink" xfId="230" builtinId="9" hidden="1"/>
    <cellStyle name="Followed Hyperlink" xfId="232" builtinId="9" hidden="1"/>
    <cellStyle name="Followed Hyperlink" xfId="234" builtinId="9" hidden="1"/>
    <cellStyle name="Followed Hyperlink" xfId="236" builtinId="9" hidden="1"/>
    <cellStyle name="Followed Hyperlink" xfId="238" builtinId="9" hidden="1"/>
    <cellStyle name="Followed Hyperlink" xfId="240" builtinId="9" hidden="1"/>
    <cellStyle name="Followed Hyperlink" xfId="242" builtinId="9" hidden="1"/>
    <cellStyle name="Followed Hyperlink" xfId="244" builtinId="9" hidden="1"/>
    <cellStyle name="Followed Hyperlink" xfId="246" builtinId="9" hidden="1"/>
    <cellStyle name="Followed Hyperlink" xfId="248" builtinId="9" hidden="1"/>
    <cellStyle name="Followed Hyperlink" xfId="250" builtinId="9" hidden="1"/>
    <cellStyle name="Followed Hyperlink" xfId="252" builtinId="9" hidden="1"/>
    <cellStyle name="Followed Hyperlink" xfId="254" builtinId="9" hidden="1"/>
    <cellStyle name="Followed Hyperlink" xfId="256" builtinId="9" hidden="1"/>
    <cellStyle name="Followed Hyperlink" xfId="258" builtinId="9" hidden="1"/>
    <cellStyle name="Followed Hyperlink" xfId="260" builtinId="9" hidden="1"/>
    <cellStyle name="Followed Hyperlink" xfId="262" builtinId="9" hidden="1"/>
    <cellStyle name="Followed Hyperlink" xfId="264" builtinId="9" hidden="1"/>
    <cellStyle name="Followed Hyperlink" xfId="266" builtinId="9" hidden="1"/>
    <cellStyle name="Followed Hyperlink" xfId="268" builtinId="9" hidden="1"/>
    <cellStyle name="Followed Hyperlink" xfId="270" builtinId="9" hidden="1"/>
    <cellStyle name="Followed Hyperlink" xfId="272" builtinId="9" hidden="1"/>
    <cellStyle name="Followed Hyperlink" xfId="274" builtinId="9" hidden="1"/>
    <cellStyle name="Followed Hyperlink" xfId="276" builtinId="9" hidden="1"/>
    <cellStyle name="Followed Hyperlink" xfId="278" builtinId="9" hidden="1"/>
    <cellStyle name="Followed Hyperlink" xfId="280" builtinId="9" hidden="1"/>
    <cellStyle name="Followed Hyperlink" xfId="282" builtinId="9" hidden="1"/>
    <cellStyle name="Followed Hyperlink" xfId="284" builtinId="9" hidden="1"/>
    <cellStyle name="Followed Hyperlink" xfId="286" builtinId="9" hidden="1"/>
    <cellStyle name="Followed Hyperlink" xfId="288" builtinId="9" hidden="1"/>
    <cellStyle name="Followed Hyperlink" xfId="290" builtinId="9" hidden="1"/>
    <cellStyle name="Followed Hyperlink" xfId="292" builtinId="9" hidden="1"/>
    <cellStyle name="Followed Hyperlink" xfId="294" builtinId="9" hidden="1"/>
    <cellStyle name="Followed Hyperlink" xfId="296" builtinId="9" hidden="1"/>
    <cellStyle name="Followed Hyperlink" xfId="298" builtinId="9" hidden="1"/>
    <cellStyle name="Followed Hyperlink" xfId="300" builtinId="9" hidden="1"/>
    <cellStyle name="Followed Hyperlink" xfId="302" builtinId="9" hidden="1"/>
    <cellStyle name="Followed Hyperlink" xfId="304" builtinId="9" hidden="1"/>
    <cellStyle name="Followed Hyperlink" xfId="306" builtinId="9" hidden="1"/>
    <cellStyle name="Followed Hyperlink" xfId="308" builtinId="9" hidden="1"/>
    <cellStyle name="Followed Hyperlink" xfId="310" builtinId="9" hidden="1"/>
    <cellStyle name="Followed Hyperlink" xfId="312" builtinId="9" hidden="1"/>
    <cellStyle name="Followed Hyperlink" xfId="314" builtinId="9" hidden="1"/>
    <cellStyle name="Followed Hyperlink" xfId="316" builtinId="9" hidden="1"/>
    <cellStyle name="Followed Hyperlink" xfId="318" builtinId="9" hidden="1"/>
    <cellStyle name="Followed Hyperlink" xfId="320" builtinId="9" hidden="1"/>
    <cellStyle name="Followed Hyperlink" xfId="322" builtinId="9" hidden="1"/>
    <cellStyle name="Followed Hyperlink" xfId="324" builtinId="9" hidden="1"/>
    <cellStyle name="Followed Hyperlink" xfId="326" builtinId="9" hidden="1"/>
    <cellStyle name="Followed Hyperlink" xfId="328" builtinId="9" hidden="1"/>
    <cellStyle name="Followed Hyperlink" xfId="330" builtinId="9" hidden="1"/>
    <cellStyle name="Followed Hyperlink" xfId="332" builtinId="9" hidden="1"/>
    <cellStyle name="Followed Hyperlink" xfId="334" builtinId="9" hidden="1"/>
    <cellStyle name="Followed Hyperlink" xfId="336" builtinId="9" hidden="1"/>
    <cellStyle name="Followed Hyperlink" xfId="338" builtinId="9" hidden="1"/>
    <cellStyle name="Followed Hyperlink" xfId="340" builtinId="9" hidden="1"/>
    <cellStyle name="Followed Hyperlink" xfId="342" builtinId="9" hidden="1"/>
    <cellStyle name="Followed Hyperlink" xfId="344" builtinId="9" hidden="1"/>
    <cellStyle name="Followed Hyperlink" xfId="346" builtinId="9" hidden="1"/>
    <cellStyle name="Followed Hyperlink" xfId="348" builtinId="9" hidden="1"/>
    <cellStyle name="Followed Hyperlink" xfId="350" builtinId="9" hidden="1"/>
    <cellStyle name="Followed Hyperlink" xfId="352" builtinId="9" hidden="1"/>
    <cellStyle name="Followed Hyperlink" xfId="354" builtinId="9" hidden="1"/>
    <cellStyle name="Followed Hyperlink" xfId="356" builtinId="9" hidden="1"/>
    <cellStyle name="Followed Hyperlink" xfId="358" builtinId="9" hidden="1"/>
    <cellStyle name="Followed Hyperlink" xfId="360" builtinId="9" hidden="1"/>
    <cellStyle name="Followed Hyperlink" xfId="362" builtinId="9" hidden="1"/>
    <cellStyle name="Followed Hyperlink" xfId="364" builtinId="9" hidden="1"/>
    <cellStyle name="Followed Hyperlink" xfId="366" builtinId="9" hidden="1"/>
    <cellStyle name="Followed Hyperlink" xfId="368" builtinId="9" hidden="1"/>
    <cellStyle name="Followed Hyperlink" xfId="370" builtinId="9" hidden="1"/>
    <cellStyle name="Followed Hyperlink" xfId="372" builtinId="9" hidden="1"/>
    <cellStyle name="Followed Hyperlink" xfId="374" builtinId="9" hidden="1"/>
    <cellStyle name="Followed Hyperlink" xfId="376" builtinId="9" hidden="1"/>
    <cellStyle name="Followed Hyperlink" xfId="378" builtinId="9" hidden="1"/>
    <cellStyle name="Followed Hyperlink" xfId="380" builtinId="9" hidden="1"/>
    <cellStyle name="Followed Hyperlink" xfId="382" builtinId="9" hidden="1"/>
    <cellStyle name="Followed Hyperlink" xfId="384" builtinId="9" hidden="1"/>
    <cellStyle name="Followed Hyperlink" xfId="386" builtinId="9" hidden="1"/>
    <cellStyle name="Followed Hyperlink" xfId="388" builtinId="9" hidden="1"/>
    <cellStyle name="Followed Hyperlink" xfId="390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Hyperlink" xfId="75" builtinId="8" hidden="1"/>
    <cellStyle name="Hyperlink" xfId="77" builtinId="8" hidden="1"/>
    <cellStyle name="Hyperlink" xfId="79" builtinId="8" hidden="1"/>
    <cellStyle name="Hyperlink" xfId="81" builtinId="8" hidden="1"/>
    <cellStyle name="Hyperlink" xfId="83" builtinId="8" hidden="1"/>
    <cellStyle name="Hyperlink" xfId="85" builtinId="8" hidden="1"/>
    <cellStyle name="Hyperlink" xfId="87" builtinId="8" hidden="1"/>
    <cellStyle name="Hyperlink" xfId="89" builtinId="8" hidden="1"/>
    <cellStyle name="Hyperlink" xfId="91" builtinId="8" hidden="1"/>
    <cellStyle name="Hyperlink" xfId="93" builtinId="8" hidden="1"/>
    <cellStyle name="Hyperlink" xfId="95" builtinId="8" hidden="1"/>
    <cellStyle name="Hyperlink" xfId="97" builtinId="8" hidden="1"/>
    <cellStyle name="Hyperlink" xfId="99" builtinId="8" hidden="1"/>
    <cellStyle name="Hyperlink" xfId="101" builtinId="8" hidden="1"/>
    <cellStyle name="Hyperlink" xfId="103" builtinId="8" hidden="1"/>
    <cellStyle name="Hyperlink" xfId="105" builtinId="8" hidden="1"/>
    <cellStyle name="Hyperlink" xfId="107" builtinId="8" hidden="1"/>
    <cellStyle name="Hyperlink" xfId="109" builtinId="8" hidden="1"/>
    <cellStyle name="Hyperlink" xfId="111" builtinId="8" hidden="1"/>
    <cellStyle name="Hyperlink" xfId="113" builtinId="8" hidden="1"/>
    <cellStyle name="Hyperlink" xfId="115" builtinId="8" hidden="1"/>
    <cellStyle name="Hyperlink" xfId="117" builtinId="8" hidden="1"/>
    <cellStyle name="Hyperlink" xfId="119" builtinId="8" hidden="1"/>
    <cellStyle name="Hyperlink" xfId="121" builtinId="8" hidden="1"/>
    <cellStyle name="Hyperlink" xfId="123" builtinId="8" hidden="1"/>
    <cellStyle name="Hyperlink" xfId="125" builtinId="8" hidden="1"/>
    <cellStyle name="Hyperlink" xfId="127" builtinId="8" hidden="1"/>
    <cellStyle name="Hyperlink" xfId="129" builtinId="8" hidden="1"/>
    <cellStyle name="Hyperlink" xfId="131" builtinId="8" hidden="1"/>
    <cellStyle name="Hyperlink" xfId="133" builtinId="8" hidden="1"/>
    <cellStyle name="Hyperlink" xfId="135" builtinId="8" hidden="1"/>
    <cellStyle name="Hyperlink" xfId="137" builtinId="8" hidden="1"/>
    <cellStyle name="Hyperlink" xfId="139" builtinId="8" hidden="1"/>
    <cellStyle name="Hyperlink" xfId="141" builtinId="8" hidden="1"/>
    <cellStyle name="Hyperlink" xfId="143" builtinId="8" hidden="1"/>
    <cellStyle name="Hyperlink" xfId="145" builtinId="8" hidden="1"/>
    <cellStyle name="Hyperlink" xfId="147" builtinId="8" hidden="1"/>
    <cellStyle name="Hyperlink" xfId="149" builtinId="8" hidden="1"/>
    <cellStyle name="Hyperlink" xfId="151" builtinId="8" hidden="1"/>
    <cellStyle name="Hyperlink" xfId="153" builtinId="8" hidden="1"/>
    <cellStyle name="Hyperlink" xfId="155" builtinId="8" hidden="1"/>
    <cellStyle name="Hyperlink" xfId="157" builtinId="8" hidden="1"/>
    <cellStyle name="Hyperlink" xfId="159" builtinId="8" hidden="1"/>
    <cellStyle name="Hyperlink" xfId="161" builtinId="8" hidden="1"/>
    <cellStyle name="Hyperlink" xfId="163" builtinId="8" hidden="1"/>
    <cellStyle name="Hyperlink" xfId="165" builtinId="8" hidden="1"/>
    <cellStyle name="Hyperlink" xfId="167" builtinId="8" hidden="1"/>
    <cellStyle name="Hyperlink" xfId="169" builtinId="8" hidden="1"/>
    <cellStyle name="Hyperlink" xfId="171" builtinId="8" hidden="1"/>
    <cellStyle name="Hyperlink" xfId="173" builtinId="8" hidden="1"/>
    <cellStyle name="Hyperlink" xfId="175" builtinId="8" hidden="1"/>
    <cellStyle name="Hyperlink" xfId="177" builtinId="8" hidden="1"/>
    <cellStyle name="Hyperlink" xfId="179" builtinId="8" hidden="1"/>
    <cellStyle name="Hyperlink" xfId="181" builtinId="8" hidden="1"/>
    <cellStyle name="Hyperlink" xfId="183" builtinId="8" hidden="1"/>
    <cellStyle name="Hyperlink" xfId="185" builtinId="8" hidden="1"/>
    <cellStyle name="Hyperlink" xfId="187" builtinId="8" hidden="1"/>
    <cellStyle name="Hyperlink" xfId="189" builtinId="8" hidden="1"/>
    <cellStyle name="Hyperlink" xfId="191" builtinId="8" hidden="1"/>
    <cellStyle name="Hyperlink" xfId="193" builtinId="8" hidden="1"/>
    <cellStyle name="Hyperlink" xfId="195" builtinId="8" hidden="1"/>
    <cellStyle name="Hyperlink" xfId="197" builtinId="8" hidden="1"/>
    <cellStyle name="Hyperlink" xfId="199" builtinId="8" hidden="1"/>
    <cellStyle name="Hyperlink" xfId="201" builtinId="8" hidden="1"/>
    <cellStyle name="Hyperlink" xfId="203" builtinId="8" hidden="1"/>
    <cellStyle name="Hyperlink" xfId="205" builtinId="8" hidden="1"/>
    <cellStyle name="Hyperlink" xfId="207" builtinId="8" hidden="1"/>
    <cellStyle name="Hyperlink" xfId="209" builtinId="8" hidden="1"/>
    <cellStyle name="Hyperlink" xfId="211" builtinId="8" hidden="1"/>
    <cellStyle name="Hyperlink" xfId="213" builtinId="8" hidden="1"/>
    <cellStyle name="Hyperlink" xfId="215" builtinId="8" hidden="1"/>
    <cellStyle name="Hyperlink" xfId="217" builtinId="8" hidden="1"/>
    <cellStyle name="Hyperlink" xfId="219" builtinId="8" hidden="1"/>
    <cellStyle name="Hyperlink" xfId="221" builtinId="8" hidden="1"/>
    <cellStyle name="Hyperlink" xfId="223" builtinId="8" hidden="1"/>
    <cellStyle name="Hyperlink" xfId="225" builtinId="8" hidden="1"/>
    <cellStyle name="Hyperlink" xfId="227" builtinId="8" hidden="1"/>
    <cellStyle name="Hyperlink" xfId="229" builtinId="8" hidden="1"/>
    <cellStyle name="Hyperlink" xfId="231" builtinId="8" hidden="1"/>
    <cellStyle name="Hyperlink" xfId="233" builtinId="8" hidden="1"/>
    <cellStyle name="Hyperlink" xfId="235" builtinId="8" hidden="1"/>
    <cellStyle name="Hyperlink" xfId="237" builtinId="8" hidden="1"/>
    <cellStyle name="Hyperlink" xfId="239" builtinId="8" hidden="1"/>
    <cellStyle name="Hyperlink" xfId="241" builtinId="8" hidden="1"/>
    <cellStyle name="Hyperlink" xfId="243" builtinId="8" hidden="1"/>
    <cellStyle name="Hyperlink" xfId="245" builtinId="8" hidden="1"/>
    <cellStyle name="Hyperlink" xfId="247" builtinId="8" hidden="1"/>
    <cellStyle name="Hyperlink" xfId="249" builtinId="8" hidden="1"/>
    <cellStyle name="Hyperlink" xfId="251" builtinId="8" hidden="1"/>
    <cellStyle name="Hyperlink" xfId="253" builtinId="8" hidden="1"/>
    <cellStyle name="Hyperlink" xfId="255" builtinId="8" hidden="1"/>
    <cellStyle name="Hyperlink" xfId="257" builtinId="8" hidden="1"/>
    <cellStyle name="Hyperlink" xfId="259" builtinId="8" hidden="1"/>
    <cellStyle name="Hyperlink" xfId="261" builtinId="8" hidden="1"/>
    <cellStyle name="Hyperlink" xfId="263" builtinId="8" hidden="1"/>
    <cellStyle name="Hyperlink" xfId="265" builtinId="8" hidden="1"/>
    <cellStyle name="Hyperlink" xfId="267" builtinId="8" hidden="1"/>
    <cellStyle name="Hyperlink" xfId="269" builtinId="8" hidden="1"/>
    <cellStyle name="Hyperlink" xfId="271" builtinId="8" hidden="1"/>
    <cellStyle name="Hyperlink" xfId="273" builtinId="8" hidden="1"/>
    <cellStyle name="Hyperlink" xfId="275" builtinId="8" hidden="1"/>
    <cellStyle name="Hyperlink" xfId="277" builtinId="8" hidden="1"/>
    <cellStyle name="Hyperlink" xfId="279" builtinId="8" hidden="1"/>
    <cellStyle name="Hyperlink" xfId="281" builtinId="8" hidden="1"/>
    <cellStyle name="Hyperlink" xfId="283" builtinId="8" hidden="1"/>
    <cellStyle name="Hyperlink" xfId="285" builtinId="8" hidden="1"/>
    <cellStyle name="Hyperlink" xfId="287" builtinId="8" hidden="1"/>
    <cellStyle name="Hyperlink" xfId="289" builtinId="8" hidden="1"/>
    <cellStyle name="Hyperlink" xfId="291" builtinId="8" hidden="1"/>
    <cellStyle name="Hyperlink" xfId="293" builtinId="8" hidden="1"/>
    <cellStyle name="Hyperlink" xfId="295" builtinId="8" hidden="1"/>
    <cellStyle name="Hyperlink" xfId="297" builtinId="8" hidden="1"/>
    <cellStyle name="Hyperlink" xfId="299" builtinId="8" hidden="1"/>
    <cellStyle name="Hyperlink" xfId="301" builtinId="8" hidden="1"/>
    <cellStyle name="Hyperlink" xfId="303" builtinId="8" hidden="1"/>
    <cellStyle name="Hyperlink" xfId="305" builtinId="8" hidden="1"/>
    <cellStyle name="Hyperlink" xfId="307" builtinId="8" hidden="1"/>
    <cellStyle name="Hyperlink" xfId="309" builtinId="8" hidden="1"/>
    <cellStyle name="Hyperlink" xfId="311" builtinId="8" hidden="1"/>
    <cellStyle name="Hyperlink" xfId="313" builtinId="8" hidden="1"/>
    <cellStyle name="Hyperlink" xfId="315" builtinId="8" hidden="1"/>
    <cellStyle name="Hyperlink" xfId="317" builtinId="8" hidden="1"/>
    <cellStyle name="Hyperlink" xfId="319" builtinId="8" hidden="1"/>
    <cellStyle name="Hyperlink" xfId="321" builtinId="8" hidden="1"/>
    <cellStyle name="Hyperlink" xfId="323" builtinId="8" hidden="1"/>
    <cellStyle name="Hyperlink" xfId="325" builtinId="8" hidden="1"/>
    <cellStyle name="Hyperlink" xfId="327" builtinId="8" hidden="1"/>
    <cellStyle name="Hyperlink" xfId="329" builtinId="8" hidden="1"/>
    <cellStyle name="Hyperlink" xfId="331" builtinId="8" hidden="1"/>
    <cellStyle name="Hyperlink" xfId="333" builtinId="8" hidden="1"/>
    <cellStyle name="Hyperlink" xfId="335" builtinId="8" hidden="1"/>
    <cellStyle name="Hyperlink" xfId="337" builtinId="8" hidden="1"/>
    <cellStyle name="Hyperlink" xfId="339" builtinId="8" hidden="1"/>
    <cellStyle name="Hyperlink" xfId="341" builtinId="8" hidden="1"/>
    <cellStyle name="Hyperlink" xfId="343" builtinId="8" hidden="1"/>
    <cellStyle name="Hyperlink" xfId="345" builtinId="8" hidden="1"/>
    <cellStyle name="Hyperlink" xfId="347" builtinId="8" hidden="1"/>
    <cellStyle name="Hyperlink" xfId="349" builtinId="8" hidden="1"/>
    <cellStyle name="Hyperlink" xfId="351" builtinId="8" hidden="1"/>
    <cellStyle name="Hyperlink" xfId="353" builtinId="8" hidden="1"/>
    <cellStyle name="Hyperlink" xfId="355" builtinId="8" hidden="1"/>
    <cellStyle name="Hyperlink" xfId="357" builtinId="8" hidden="1"/>
    <cellStyle name="Hyperlink" xfId="359" builtinId="8" hidden="1"/>
    <cellStyle name="Hyperlink" xfId="361" builtinId="8" hidden="1"/>
    <cellStyle name="Hyperlink" xfId="363" builtinId="8" hidden="1"/>
    <cellStyle name="Hyperlink" xfId="365" builtinId="8" hidden="1"/>
    <cellStyle name="Hyperlink" xfId="367" builtinId="8" hidden="1"/>
    <cellStyle name="Hyperlink" xfId="369" builtinId="8" hidden="1"/>
    <cellStyle name="Hyperlink" xfId="371" builtinId="8" hidden="1"/>
    <cellStyle name="Hyperlink" xfId="373" builtinId="8" hidden="1"/>
    <cellStyle name="Hyperlink" xfId="375" builtinId="8" hidden="1"/>
    <cellStyle name="Hyperlink" xfId="377" builtinId="8" hidden="1"/>
    <cellStyle name="Hyperlink" xfId="379" builtinId="8" hidden="1"/>
    <cellStyle name="Hyperlink" xfId="381" builtinId="8" hidden="1"/>
    <cellStyle name="Hyperlink" xfId="383" builtinId="8" hidden="1"/>
    <cellStyle name="Hyperlink" xfId="385" builtinId="8" hidden="1"/>
    <cellStyle name="Hyperlink" xfId="387" builtinId="8" hidden="1"/>
    <cellStyle name="Hyperlink" xfId="389" builtinId="8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theme" Target="theme/theme1.xml"/><Relationship Id="rId15" Type="http://schemas.openxmlformats.org/officeDocument/2006/relationships/styles" Target="styles.xml"/><Relationship Id="rId16" Type="http://schemas.openxmlformats.org/officeDocument/2006/relationships/sharedStrings" Target="sharedStrings.xml"/><Relationship Id="rId17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Before Apodization</c:v>
          </c:tx>
          <c:spPr>
            <a:ln w="47625">
              <a:noFill/>
            </a:ln>
          </c:spPr>
          <c:xVal>
            <c:numRef>
              <c:f>'Summary-apodization'!$F$2:$F$11</c:f>
              <c:numCache>
                <c:formatCode>General</c:formatCode>
                <c:ptCount val="10"/>
                <c:pt idx="0">
                  <c:v>7.0</c:v>
                </c:pt>
                <c:pt idx="1">
                  <c:v>16.0</c:v>
                </c:pt>
                <c:pt idx="2">
                  <c:v>6.0</c:v>
                </c:pt>
                <c:pt idx="3">
                  <c:v>2.0</c:v>
                </c:pt>
                <c:pt idx="4">
                  <c:v>16.0</c:v>
                </c:pt>
                <c:pt idx="5">
                  <c:v>2.0</c:v>
                </c:pt>
                <c:pt idx="6">
                  <c:v>2.0</c:v>
                </c:pt>
                <c:pt idx="7">
                  <c:v>2.0</c:v>
                </c:pt>
                <c:pt idx="8">
                  <c:v>2.0</c:v>
                </c:pt>
                <c:pt idx="9">
                  <c:v>2.0</c:v>
                </c:pt>
              </c:numCache>
            </c:numRef>
          </c:xVal>
          <c:yVal>
            <c:numRef>
              <c:f>'Summary-apodization'!$G$2:$G$11</c:f>
              <c:numCache>
                <c:formatCode>General</c:formatCode>
                <c:ptCount val="10"/>
                <c:pt idx="0">
                  <c:v>3.0</c:v>
                </c:pt>
                <c:pt idx="1">
                  <c:v>4.0</c:v>
                </c:pt>
                <c:pt idx="2">
                  <c:v>3.0</c:v>
                </c:pt>
                <c:pt idx="3">
                  <c:v>5.0</c:v>
                </c:pt>
                <c:pt idx="4">
                  <c:v>4.0</c:v>
                </c:pt>
                <c:pt idx="5">
                  <c:v>8.0</c:v>
                </c:pt>
                <c:pt idx="6">
                  <c:v>8.0</c:v>
                </c:pt>
                <c:pt idx="7">
                  <c:v>3.0</c:v>
                </c:pt>
                <c:pt idx="8">
                  <c:v>3.0</c:v>
                </c:pt>
                <c:pt idx="9">
                  <c:v>4.0</c:v>
                </c:pt>
              </c:numCache>
            </c:numRef>
          </c:yVal>
          <c:smooth val="0"/>
        </c:ser>
        <c:ser>
          <c:idx val="1"/>
          <c:order val="1"/>
          <c:tx>
            <c:v>After Apodization</c:v>
          </c:tx>
          <c:spPr>
            <a:ln w="47625">
              <a:noFill/>
            </a:ln>
          </c:spPr>
          <c:xVal>
            <c:numRef>
              <c:f>'Summary-apodization'!$M$2:$M$11</c:f>
              <c:numCache>
                <c:formatCode>General</c:formatCode>
                <c:ptCount val="10"/>
                <c:pt idx="0">
                  <c:v>2.0</c:v>
                </c:pt>
                <c:pt idx="1">
                  <c:v>2.0</c:v>
                </c:pt>
                <c:pt idx="2">
                  <c:v>2.0</c:v>
                </c:pt>
                <c:pt idx="3">
                  <c:v>3.0</c:v>
                </c:pt>
                <c:pt idx="4">
                  <c:v>3.0</c:v>
                </c:pt>
                <c:pt idx="5">
                  <c:v>3.0</c:v>
                </c:pt>
                <c:pt idx="6">
                  <c:v>2.0</c:v>
                </c:pt>
                <c:pt idx="7">
                  <c:v>2.0</c:v>
                </c:pt>
                <c:pt idx="8">
                  <c:v>2.0</c:v>
                </c:pt>
                <c:pt idx="9">
                  <c:v>2.0</c:v>
                </c:pt>
              </c:numCache>
            </c:numRef>
          </c:xVal>
          <c:yVal>
            <c:numRef>
              <c:f>'Summary-apodization'!$N$2:$N$11</c:f>
              <c:numCache>
                <c:formatCode>General</c:formatCode>
                <c:ptCount val="10"/>
                <c:pt idx="0">
                  <c:v>2.0</c:v>
                </c:pt>
                <c:pt idx="1">
                  <c:v>7.0</c:v>
                </c:pt>
                <c:pt idx="2">
                  <c:v>3.0</c:v>
                </c:pt>
                <c:pt idx="3">
                  <c:v>7.0</c:v>
                </c:pt>
                <c:pt idx="4">
                  <c:v>5.0</c:v>
                </c:pt>
                <c:pt idx="5">
                  <c:v>7.0</c:v>
                </c:pt>
                <c:pt idx="6">
                  <c:v>7.0</c:v>
                </c:pt>
                <c:pt idx="7">
                  <c:v>3.0</c:v>
                </c:pt>
                <c:pt idx="8">
                  <c:v>8.0</c:v>
                </c:pt>
                <c:pt idx="9">
                  <c:v>2.0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4094488"/>
        <c:axId val="2094373864"/>
      </c:scatterChart>
      <c:valAx>
        <c:axId val="2094094488"/>
        <c:scaling>
          <c:orientation val="minMax"/>
        </c:scaling>
        <c:delete val="0"/>
        <c:axPos val="b"/>
        <c:min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Spectral SV dimension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094373864"/>
        <c:crosses val="autoZero"/>
        <c:crossBetween val="midCat"/>
      </c:valAx>
      <c:valAx>
        <c:axId val="2094373864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Spatial SV dimension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0940944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91.emf"/><Relationship Id="rId12" Type="http://schemas.openxmlformats.org/officeDocument/2006/relationships/image" Target="../media/image192.emf"/><Relationship Id="rId13" Type="http://schemas.openxmlformats.org/officeDocument/2006/relationships/image" Target="../media/image193.emf"/><Relationship Id="rId14" Type="http://schemas.openxmlformats.org/officeDocument/2006/relationships/image" Target="../media/image194.emf"/><Relationship Id="rId15" Type="http://schemas.openxmlformats.org/officeDocument/2006/relationships/image" Target="../media/image195.emf"/><Relationship Id="rId1" Type="http://schemas.openxmlformats.org/officeDocument/2006/relationships/image" Target="../media/image181.emf"/><Relationship Id="rId2" Type="http://schemas.openxmlformats.org/officeDocument/2006/relationships/image" Target="../media/image182.emf"/><Relationship Id="rId3" Type="http://schemas.openxmlformats.org/officeDocument/2006/relationships/image" Target="../media/image183.emf"/><Relationship Id="rId4" Type="http://schemas.openxmlformats.org/officeDocument/2006/relationships/image" Target="../media/image184.emf"/><Relationship Id="rId5" Type="http://schemas.openxmlformats.org/officeDocument/2006/relationships/image" Target="../media/image185.emf"/><Relationship Id="rId6" Type="http://schemas.openxmlformats.org/officeDocument/2006/relationships/image" Target="../media/image186.emf"/><Relationship Id="rId7" Type="http://schemas.openxmlformats.org/officeDocument/2006/relationships/image" Target="../media/image187.emf"/><Relationship Id="rId8" Type="http://schemas.openxmlformats.org/officeDocument/2006/relationships/image" Target="../media/image188.emf"/><Relationship Id="rId9" Type="http://schemas.openxmlformats.org/officeDocument/2006/relationships/image" Target="../media/image189.emf"/><Relationship Id="rId10" Type="http://schemas.openxmlformats.org/officeDocument/2006/relationships/image" Target="../media/image190.emf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8.png"/><Relationship Id="rId4" Type="http://schemas.openxmlformats.org/officeDocument/2006/relationships/image" Target="../media/image199.png"/><Relationship Id="rId5" Type="http://schemas.openxmlformats.org/officeDocument/2006/relationships/image" Target="../media/image200.png"/><Relationship Id="rId1" Type="http://schemas.openxmlformats.org/officeDocument/2006/relationships/image" Target="../media/image196.png"/><Relationship Id="rId2" Type="http://schemas.openxmlformats.org/officeDocument/2006/relationships/image" Target="../media/image19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emf"/><Relationship Id="rId5" Type="http://schemas.openxmlformats.org/officeDocument/2006/relationships/image" Target="../media/image6.emf"/><Relationship Id="rId6" Type="http://schemas.openxmlformats.org/officeDocument/2006/relationships/image" Target="../media/image7.png"/><Relationship Id="rId7" Type="http://schemas.openxmlformats.org/officeDocument/2006/relationships/image" Target="../media/image8.png"/><Relationship Id="rId8" Type="http://schemas.openxmlformats.org/officeDocument/2006/relationships/image" Target="../media/image9.emf"/><Relationship Id="rId9" Type="http://schemas.openxmlformats.org/officeDocument/2006/relationships/image" Target="../media/image10.emf"/><Relationship Id="rId10" Type="http://schemas.openxmlformats.org/officeDocument/2006/relationships/image" Target="../media/image11.png"/><Relationship Id="rId11" Type="http://schemas.openxmlformats.org/officeDocument/2006/relationships/image" Target="../media/image12.png"/><Relationship Id="rId12" Type="http://schemas.openxmlformats.org/officeDocument/2006/relationships/image" Target="../media/image13.png"/><Relationship Id="rId13" Type="http://schemas.openxmlformats.org/officeDocument/2006/relationships/image" Target="../media/image14.png"/><Relationship Id="rId14" Type="http://schemas.openxmlformats.org/officeDocument/2006/relationships/image" Target="../media/image15.png"/><Relationship Id="rId15" Type="http://schemas.openxmlformats.org/officeDocument/2006/relationships/image" Target="../media/image16.png"/><Relationship Id="rId16" Type="http://schemas.openxmlformats.org/officeDocument/2006/relationships/image" Target="../media/image17.png"/><Relationship Id="rId17" Type="http://schemas.openxmlformats.org/officeDocument/2006/relationships/image" Target="../media/image18.png"/><Relationship Id="rId18" Type="http://schemas.openxmlformats.org/officeDocument/2006/relationships/image" Target="../media/image19.png"/><Relationship Id="rId19" Type="http://schemas.openxmlformats.org/officeDocument/2006/relationships/image" Target="../media/image20.png"/><Relationship Id="rId30" Type="http://schemas.openxmlformats.org/officeDocument/2006/relationships/image" Target="../media/image31.png"/><Relationship Id="rId31" Type="http://schemas.openxmlformats.org/officeDocument/2006/relationships/image" Target="../media/image32.png"/><Relationship Id="rId32" Type="http://schemas.openxmlformats.org/officeDocument/2006/relationships/image" Target="../media/image33.png"/><Relationship Id="rId33" Type="http://schemas.openxmlformats.org/officeDocument/2006/relationships/image" Target="../media/image34.emf"/><Relationship Id="rId34" Type="http://schemas.openxmlformats.org/officeDocument/2006/relationships/image" Target="../media/image35.png"/><Relationship Id="rId35" Type="http://schemas.openxmlformats.org/officeDocument/2006/relationships/image" Target="../media/image36.emf"/><Relationship Id="rId36" Type="http://schemas.openxmlformats.org/officeDocument/2006/relationships/image" Target="../media/image37.emf"/><Relationship Id="rId37" Type="http://schemas.openxmlformats.org/officeDocument/2006/relationships/image" Target="../media/image38.emf"/><Relationship Id="rId38" Type="http://schemas.openxmlformats.org/officeDocument/2006/relationships/image" Target="../media/image39.png"/><Relationship Id="rId39" Type="http://schemas.openxmlformats.org/officeDocument/2006/relationships/image" Target="../media/image40.png"/><Relationship Id="rId50" Type="http://schemas.openxmlformats.org/officeDocument/2006/relationships/image" Target="../media/image51.emf"/><Relationship Id="rId51" Type="http://schemas.openxmlformats.org/officeDocument/2006/relationships/image" Target="../media/image52.emf"/><Relationship Id="rId52" Type="http://schemas.openxmlformats.org/officeDocument/2006/relationships/image" Target="../media/image53.png"/><Relationship Id="rId53" Type="http://schemas.openxmlformats.org/officeDocument/2006/relationships/image" Target="../media/image54.png"/><Relationship Id="rId54" Type="http://schemas.openxmlformats.org/officeDocument/2006/relationships/image" Target="../media/image55.png"/><Relationship Id="rId55" Type="http://schemas.openxmlformats.org/officeDocument/2006/relationships/image" Target="../media/image56.emf"/><Relationship Id="rId56" Type="http://schemas.openxmlformats.org/officeDocument/2006/relationships/image" Target="../media/image57.emf"/><Relationship Id="rId57" Type="http://schemas.openxmlformats.org/officeDocument/2006/relationships/image" Target="../media/image58.png"/><Relationship Id="rId58" Type="http://schemas.openxmlformats.org/officeDocument/2006/relationships/image" Target="../media/image59.png"/><Relationship Id="rId59" Type="http://schemas.openxmlformats.org/officeDocument/2006/relationships/image" Target="../media/image60.emf"/><Relationship Id="rId70" Type="http://schemas.openxmlformats.org/officeDocument/2006/relationships/image" Target="../media/image71.emf"/><Relationship Id="rId71" Type="http://schemas.openxmlformats.org/officeDocument/2006/relationships/image" Target="../media/image72.emf"/><Relationship Id="rId72" Type="http://schemas.openxmlformats.org/officeDocument/2006/relationships/image" Target="../media/image73.png"/><Relationship Id="rId73" Type="http://schemas.openxmlformats.org/officeDocument/2006/relationships/image" Target="../media/image74.png"/><Relationship Id="rId74" Type="http://schemas.openxmlformats.org/officeDocument/2006/relationships/image" Target="../media/image75.png"/><Relationship Id="rId75" Type="http://schemas.openxmlformats.org/officeDocument/2006/relationships/image" Target="../media/image76.png"/><Relationship Id="rId76" Type="http://schemas.openxmlformats.org/officeDocument/2006/relationships/image" Target="../media/image77.emf"/><Relationship Id="rId77" Type="http://schemas.openxmlformats.org/officeDocument/2006/relationships/image" Target="../media/image78.emf"/><Relationship Id="rId78" Type="http://schemas.openxmlformats.org/officeDocument/2006/relationships/image" Target="../media/image79.png"/><Relationship Id="rId79" Type="http://schemas.openxmlformats.org/officeDocument/2006/relationships/image" Target="../media/image80.png"/><Relationship Id="rId90" Type="http://schemas.openxmlformats.org/officeDocument/2006/relationships/image" Target="../media/image91.emf"/><Relationship Id="rId91" Type="http://schemas.openxmlformats.org/officeDocument/2006/relationships/image" Target="../media/image92.emf"/><Relationship Id="rId92" Type="http://schemas.openxmlformats.org/officeDocument/2006/relationships/image" Target="../media/image93.emf"/><Relationship Id="rId93" Type="http://schemas.openxmlformats.org/officeDocument/2006/relationships/image" Target="../media/image94.png"/><Relationship Id="rId94" Type="http://schemas.openxmlformats.org/officeDocument/2006/relationships/image" Target="../media/image95.png"/><Relationship Id="rId95" Type="http://schemas.openxmlformats.org/officeDocument/2006/relationships/image" Target="../media/image96.emf"/><Relationship Id="rId20" Type="http://schemas.openxmlformats.org/officeDocument/2006/relationships/image" Target="../media/image21.emf"/><Relationship Id="rId21" Type="http://schemas.openxmlformats.org/officeDocument/2006/relationships/image" Target="../media/image22.png"/><Relationship Id="rId22" Type="http://schemas.openxmlformats.org/officeDocument/2006/relationships/image" Target="../media/image23.png"/><Relationship Id="rId23" Type="http://schemas.openxmlformats.org/officeDocument/2006/relationships/image" Target="../media/image24.png"/><Relationship Id="rId24" Type="http://schemas.openxmlformats.org/officeDocument/2006/relationships/image" Target="../media/image25.png"/><Relationship Id="rId25" Type="http://schemas.openxmlformats.org/officeDocument/2006/relationships/image" Target="../media/image26.png"/><Relationship Id="rId26" Type="http://schemas.openxmlformats.org/officeDocument/2006/relationships/image" Target="../media/image27.png"/><Relationship Id="rId27" Type="http://schemas.openxmlformats.org/officeDocument/2006/relationships/image" Target="../media/image28.png"/><Relationship Id="rId28" Type="http://schemas.openxmlformats.org/officeDocument/2006/relationships/image" Target="../media/image29.emf"/><Relationship Id="rId29" Type="http://schemas.openxmlformats.org/officeDocument/2006/relationships/image" Target="../media/image30.emf"/><Relationship Id="rId40" Type="http://schemas.openxmlformats.org/officeDocument/2006/relationships/image" Target="../media/image41.png"/><Relationship Id="rId41" Type="http://schemas.openxmlformats.org/officeDocument/2006/relationships/image" Target="../media/image42.png"/><Relationship Id="rId42" Type="http://schemas.openxmlformats.org/officeDocument/2006/relationships/image" Target="../media/image43.emf"/><Relationship Id="rId43" Type="http://schemas.openxmlformats.org/officeDocument/2006/relationships/image" Target="../media/image44.emf"/><Relationship Id="rId44" Type="http://schemas.openxmlformats.org/officeDocument/2006/relationships/image" Target="../media/image45.png"/><Relationship Id="rId45" Type="http://schemas.openxmlformats.org/officeDocument/2006/relationships/image" Target="../media/image46.emf"/><Relationship Id="rId46" Type="http://schemas.openxmlformats.org/officeDocument/2006/relationships/image" Target="../media/image47.emf"/><Relationship Id="rId47" Type="http://schemas.openxmlformats.org/officeDocument/2006/relationships/image" Target="../media/image48.png"/><Relationship Id="rId48" Type="http://schemas.openxmlformats.org/officeDocument/2006/relationships/image" Target="../media/image49.emf"/><Relationship Id="rId49" Type="http://schemas.openxmlformats.org/officeDocument/2006/relationships/image" Target="../media/image50.emf"/><Relationship Id="rId60" Type="http://schemas.openxmlformats.org/officeDocument/2006/relationships/image" Target="../media/image61.emf"/><Relationship Id="rId61" Type="http://schemas.openxmlformats.org/officeDocument/2006/relationships/image" Target="../media/image62.emf"/><Relationship Id="rId62" Type="http://schemas.openxmlformats.org/officeDocument/2006/relationships/image" Target="../media/image63.emf"/><Relationship Id="rId63" Type="http://schemas.openxmlformats.org/officeDocument/2006/relationships/image" Target="../media/image64.emf"/><Relationship Id="rId64" Type="http://schemas.openxmlformats.org/officeDocument/2006/relationships/image" Target="../media/image65.emf"/><Relationship Id="rId65" Type="http://schemas.openxmlformats.org/officeDocument/2006/relationships/image" Target="../media/image66.emf"/><Relationship Id="rId66" Type="http://schemas.openxmlformats.org/officeDocument/2006/relationships/image" Target="../media/image67.emf"/><Relationship Id="rId67" Type="http://schemas.openxmlformats.org/officeDocument/2006/relationships/image" Target="../media/image68.emf"/><Relationship Id="rId68" Type="http://schemas.openxmlformats.org/officeDocument/2006/relationships/image" Target="../media/image69.emf"/><Relationship Id="rId69" Type="http://schemas.openxmlformats.org/officeDocument/2006/relationships/image" Target="../media/image70.emf"/><Relationship Id="rId80" Type="http://schemas.openxmlformats.org/officeDocument/2006/relationships/image" Target="../media/image81.emf"/><Relationship Id="rId81" Type="http://schemas.openxmlformats.org/officeDocument/2006/relationships/image" Target="../media/image82.emf"/><Relationship Id="rId82" Type="http://schemas.openxmlformats.org/officeDocument/2006/relationships/image" Target="../media/image83.png"/><Relationship Id="rId83" Type="http://schemas.openxmlformats.org/officeDocument/2006/relationships/image" Target="../media/image84.emf"/><Relationship Id="rId84" Type="http://schemas.openxmlformats.org/officeDocument/2006/relationships/image" Target="../media/image85.emf"/><Relationship Id="rId85" Type="http://schemas.openxmlformats.org/officeDocument/2006/relationships/image" Target="../media/image86.png"/><Relationship Id="rId86" Type="http://schemas.openxmlformats.org/officeDocument/2006/relationships/image" Target="../media/image87.png"/><Relationship Id="rId87" Type="http://schemas.openxmlformats.org/officeDocument/2006/relationships/image" Target="../media/image88.png"/><Relationship Id="rId88" Type="http://schemas.openxmlformats.org/officeDocument/2006/relationships/image" Target="../media/image89.png"/><Relationship Id="rId89" Type="http://schemas.openxmlformats.org/officeDocument/2006/relationships/image" Target="../media/image90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.png"/><Relationship Id="rId14" Type="http://schemas.openxmlformats.org/officeDocument/2006/relationships/image" Target="../media/image109.emf"/><Relationship Id="rId15" Type="http://schemas.openxmlformats.org/officeDocument/2006/relationships/image" Target="../media/image26.png"/><Relationship Id="rId16" Type="http://schemas.openxmlformats.org/officeDocument/2006/relationships/image" Target="../media/image110.emf"/><Relationship Id="rId17" Type="http://schemas.openxmlformats.org/officeDocument/2006/relationships/image" Target="../media/image111.emf"/><Relationship Id="rId18" Type="http://schemas.openxmlformats.org/officeDocument/2006/relationships/image" Target="../media/image112.emf"/><Relationship Id="rId19" Type="http://schemas.openxmlformats.org/officeDocument/2006/relationships/image" Target="../media/image2.png"/><Relationship Id="rId50" Type="http://schemas.openxmlformats.org/officeDocument/2006/relationships/image" Target="../media/image133.png"/><Relationship Id="rId51" Type="http://schemas.openxmlformats.org/officeDocument/2006/relationships/image" Target="../media/image134.png"/><Relationship Id="rId52" Type="http://schemas.openxmlformats.org/officeDocument/2006/relationships/image" Target="../media/image135.png"/><Relationship Id="rId53" Type="http://schemas.openxmlformats.org/officeDocument/2006/relationships/image" Target="../media/image49.emf"/><Relationship Id="rId54" Type="http://schemas.openxmlformats.org/officeDocument/2006/relationships/image" Target="../media/image50.emf"/><Relationship Id="rId55" Type="http://schemas.openxmlformats.org/officeDocument/2006/relationships/image" Target="../media/image136.emf"/><Relationship Id="rId56" Type="http://schemas.openxmlformats.org/officeDocument/2006/relationships/image" Target="../media/image89.png"/><Relationship Id="rId57" Type="http://schemas.openxmlformats.org/officeDocument/2006/relationships/image" Target="../media/image90.png"/><Relationship Id="rId58" Type="http://schemas.openxmlformats.org/officeDocument/2006/relationships/image" Target="../media/image137.emf"/><Relationship Id="rId59" Type="http://schemas.openxmlformats.org/officeDocument/2006/relationships/image" Target="../media/image138.emf"/><Relationship Id="rId40" Type="http://schemas.openxmlformats.org/officeDocument/2006/relationships/image" Target="../media/image45.png"/><Relationship Id="rId41" Type="http://schemas.openxmlformats.org/officeDocument/2006/relationships/image" Target="../media/image124.png"/><Relationship Id="rId42" Type="http://schemas.openxmlformats.org/officeDocument/2006/relationships/image" Target="../media/image125.png"/><Relationship Id="rId43" Type="http://schemas.openxmlformats.org/officeDocument/2006/relationships/image" Target="../media/image126.png"/><Relationship Id="rId44" Type="http://schemas.openxmlformats.org/officeDocument/2006/relationships/image" Target="../media/image127.emf"/><Relationship Id="rId45" Type="http://schemas.openxmlformats.org/officeDocument/2006/relationships/image" Target="../media/image128.png"/><Relationship Id="rId46" Type="http://schemas.openxmlformats.org/officeDocument/2006/relationships/image" Target="../media/image129.emf"/><Relationship Id="rId47" Type="http://schemas.openxmlformats.org/officeDocument/2006/relationships/image" Target="../media/image130.emf"/><Relationship Id="rId48" Type="http://schemas.openxmlformats.org/officeDocument/2006/relationships/image" Target="../media/image131.png"/><Relationship Id="rId49" Type="http://schemas.openxmlformats.org/officeDocument/2006/relationships/image" Target="../media/image132.png"/><Relationship Id="rId1" Type="http://schemas.openxmlformats.org/officeDocument/2006/relationships/image" Target="../media/image97.emf"/><Relationship Id="rId2" Type="http://schemas.openxmlformats.org/officeDocument/2006/relationships/image" Target="../media/image98.emf"/><Relationship Id="rId3" Type="http://schemas.openxmlformats.org/officeDocument/2006/relationships/image" Target="../media/image99.emf"/><Relationship Id="rId4" Type="http://schemas.openxmlformats.org/officeDocument/2006/relationships/image" Target="../media/image100.emf"/><Relationship Id="rId5" Type="http://schemas.openxmlformats.org/officeDocument/2006/relationships/image" Target="../media/image101.png"/><Relationship Id="rId6" Type="http://schemas.openxmlformats.org/officeDocument/2006/relationships/image" Target="../media/image102.emf"/><Relationship Id="rId7" Type="http://schemas.openxmlformats.org/officeDocument/2006/relationships/image" Target="../media/image103.emf"/><Relationship Id="rId8" Type="http://schemas.openxmlformats.org/officeDocument/2006/relationships/image" Target="../media/image104.emf"/><Relationship Id="rId9" Type="http://schemas.openxmlformats.org/officeDocument/2006/relationships/image" Target="../media/image105.png"/><Relationship Id="rId30" Type="http://schemas.openxmlformats.org/officeDocument/2006/relationships/image" Target="../media/image17.png"/><Relationship Id="rId31" Type="http://schemas.openxmlformats.org/officeDocument/2006/relationships/image" Target="../media/image18.png"/><Relationship Id="rId32" Type="http://schemas.openxmlformats.org/officeDocument/2006/relationships/image" Target="../media/image24.png"/><Relationship Id="rId33" Type="http://schemas.openxmlformats.org/officeDocument/2006/relationships/image" Target="../media/image25.png"/><Relationship Id="rId34" Type="http://schemas.openxmlformats.org/officeDocument/2006/relationships/image" Target="../media/image41.png"/><Relationship Id="rId35" Type="http://schemas.openxmlformats.org/officeDocument/2006/relationships/image" Target="../media/image13.png"/><Relationship Id="rId36" Type="http://schemas.openxmlformats.org/officeDocument/2006/relationships/image" Target="../media/image14.png"/><Relationship Id="rId37" Type="http://schemas.openxmlformats.org/officeDocument/2006/relationships/image" Target="../media/image42.png"/><Relationship Id="rId38" Type="http://schemas.openxmlformats.org/officeDocument/2006/relationships/image" Target="../media/image43.emf"/><Relationship Id="rId39" Type="http://schemas.openxmlformats.org/officeDocument/2006/relationships/image" Target="../media/image123.emf"/><Relationship Id="rId20" Type="http://schemas.openxmlformats.org/officeDocument/2006/relationships/image" Target="../media/image113.png"/><Relationship Id="rId21" Type="http://schemas.openxmlformats.org/officeDocument/2006/relationships/image" Target="../media/image114.emf"/><Relationship Id="rId22" Type="http://schemas.openxmlformats.org/officeDocument/2006/relationships/image" Target="../media/image115.emf"/><Relationship Id="rId23" Type="http://schemas.openxmlformats.org/officeDocument/2006/relationships/image" Target="../media/image116.png"/><Relationship Id="rId24" Type="http://schemas.openxmlformats.org/officeDocument/2006/relationships/image" Target="../media/image117.png"/><Relationship Id="rId25" Type="http://schemas.openxmlformats.org/officeDocument/2006/relationships/image" Target="../media/image118.png"/><Relationship Id="rId26" Type="http://schemas.openxmlformats.org/officeDocument/2006/relationships/image" Target="../media/image119.png"/><Relationship Id="rId27" Type="http://schemas.openxmlformats.org/officeDocument/2006/relationships/image" Target="../media/image120.png"/><Relationship Id="rId28" Type="http://schemas.openxmlformats.org/officeDocument/2006/relationships/image" Target="../media/image121.png"/><Relationship Id="rId29" Type="http://schemas.openxmlformats.org/officeDocument/2006/relationships/image" Target="../media/image122.png"/><Relationship Id="rId60" Type="http://schemas.openxmlformats.org/officeDocument/2006/relationships/image" Target="../media/image139.png"/><Relationship Id="rId10" Type="http://schemas.openxmlformats.org/officeDocument/2006/relationships/image" Target="../media/image106.emf"/><Relationship Id="rId11" Type="http://schemas.openxmlformats.org/officeDocument/2006/relationships/image" Target="../media/image107.emf"/><Relationship Id="rId12" Type="http://schemas.openxmlformats.org/officeDocument/2006/relationships/image" Target="../media/image108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emf"/><Relationship Id="rId2" Type="http://schemas.openxmlformats.org/officeDocument/2006/relationships/image" Target="../media/image97.emf"/><Relationship Id="rId3" Type="http://schemas.openxmlformats.org/officeDocument/2006/relationships/image" Target="../media/image98.emf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3.emf"/><Relationship Id="rId4" Type="http://schemas.openxmlformats.org/officeDocument/2006/relationships/image" Target="../media/image144.emf"/><Relationship Id="rId5" Type="http://schemas.openxmlformats.org/officeDocument/2006/relationships/image" Target="../media/image145.emf"/><Relationship Id="rId6" Type="http://schemas.openxmlformats.org/officeDocument/2006/relationships/image" Target="../media/image146.emf"/><Relationship Id="rId7" Type="http://schemas.openxmlformats.org/officeDocument/2006/relationships/image" Target="../media/image147.emf"/><Relationship Id="rId1" Type="http://schemas.openxmlformats.org/officeDocument/2006/relationships/image" Target="../media/image141.emf"/><Relationship Id="rId2" Type="http://schemas.openxmlformats.org/officeDocument/2006/relationships/image" Target="../media/image142.emf"/></Relationships>
</file>

<file path=xl/drawings/_rels/drawing7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57.emf"/><Relationship Id="rId12" Type="http://schemas.openxmlformats.org/officeDocument/2006/relationships/image" Target="../media/image158.emf"/><Relationship Id="rId13" Type="http://schemas.openxmlformats.org/officeDocument/2006/relationships/image" Target="../media/image159.png"/><Relationship Id="rId14" Type="http://schemas.openxmlformats.org/officeDocument/2006/relationships/image" Target="../media/image160.emf"/><Relationship Id="rId15" Type="http://schemas.openxmlformats.org/officeDocument/2006/relationships/image" Target="../media/image161.emf"/><Relationship Id="rId16" Type="http://schemas.openxmlformats.org/officeDocument/2006/relationships/image" Target="../media/image162.emf"/><Relationship Id="rId17" Type="http://schemas.openxmlformats.org/officeDocument/2006/relationships/image" Target="../media/image163.png"/><Relationship Id="rId1" Type="http://schemas.openxmlformats.org/officeDocument/2006/relationships/image" Target="../media/image140.emf"/><Relationship Id="rId2" Type="http://schemas.openxmlformats.org/officeDocument/2006/relationships/image" Target="../media/image148.png"/><Relationship Id="rId3" Type="http://schemas.openxmlformats.org/officeDocument/2006/relationships/image" Target="../media/image149.png"/><Relationship Id="rId4" Type="http://schemas.openxmlformats.org/officeDocument/2006/relationships/image" Target="../media/image150.emf"/><Relationship Id="rId5" Type="http://schemas.openxmlformats.org/officeDocument/2006/relationships/image" Target="../media/image151.emf"/><Relationship Id="rId6" Type="http://schemas.openxmlformats.org/officeDocument/2006/relationships/image" Target="../media/image152.emf"/><Relationship Id="rId7" Type="http://schemas.openxmlformats.org/officeDocument/2006/relationships/image" Target="../media/image153.png"/><Relationship Id="rId8" Type="http://schemas.openxmlformats.org/officeDocument/2006/relationships/image" Target="../media/image154.emf"/><Relationship Id="rId9" Type="http://schemas.openxmlformats.org/officeDocument/2006/relationships/image" Target="../media/image155.emf"/><Relationship Id="rId10" Type="http://schemas.openxmlformats.org/officeDocument/2006/relationships/image" Target="../media/image156.emf"/></Relationships>
</file>

<file path=xl/drawings/_rels/drawing8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73.png"/><Relationship Id="rId12" Type="http://schemas.openxmlformats.org/officeDocument/2006/relationships/image" Target="../media/image174.png"/><Relationship Id="rId13" Type="http://schemas.openxmlformats.org/officeDocument/2006/relationships/image" Target="../media/image175.png"/><Relationship Id="rId14" Type="http://schemas.openxmlformats.org/officeDocument/2006/relationships/image" Target="../media/image176.emf"/><Relationship Id="rId1" Type="http://schemas.openxmlformats.org/officeDocument/2006/relationships/image" Target="../media/image140.emf"/><Relationship Id="rId2" Type="http://schemas.openxmlformats.org/officeDocument/2006/relationships/image" Target="../media/image164.emf"/><Relationship Id="rId3" Type="http://schemas.openxmlformats.org/officeDocument/2006/relationships/image" Target="../media/image165.emf"/><Relationship Id="rId4" Type="http://schemas.openxmlformats.org/officeDocument/2006/relationships/image" Target="../media/image166.emf"/><Relationship Id="rId5" Type="http://schemas.openxmlformats.org/officeDocument/2006/relationships/image" Target="../media/image167.emf"/><Relationship Id="rId6" Type="http://schemas.openxmlformats.org/officeDocument/2006/relationships/image" Target="../media/image168.emf"/><Relationship Id="rId7" Type="http://schemas.openxmlformats.org/officeDocument/2006/relationships/image" Target="../media/image169.emf"/><Relationship Id="rId8" Type="http://schemas.openxmlformats.org/officeDocument/2006/relationships/image" Target="../media/image170.emf"/><Relationship Id="rId9" Type="http://schemas.openxmlformats.org/officeDocument/2006/relationships/image" Target="../media/image171.emf"/><Relationship Id="rId10" Type="http://schemas.openxmlformats.org/officeDocument/2006/relationships/image" Target="../media/image17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9.emf"/><Relationship Id="rId4" Type="http://schemas.openxmlformats.org/officeDocument/2006/relationships/image" Target="../media/image180.png"/><Relationship Id="rId1" Type="http://schemas.openxmlformats.org/officeDocument/2006/relationships/image" Target="../media/image177.emf"/><Relationship Id="rId2" Type="http://schemas.openxmlformats.org/officeDocument/2006/relationships/image" Target="../media/image17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88900</xdr:colOff>
      <xdr:row>18</xdr:row>
      <xdr:rowOff>38100</xdr:rowOff>
    </xdr:from>
    <xdr:to>
      <xdr:col>10</xdr:col>
      <xdr:colOff>647700</xdr:colOff>
      <xdr:row>30</xdr:row>
      <xdr:rowOff>88900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8</xdr:row>
      <xdr:rowOff>76200</xdr:rowOff>
    </xdr:from>
    <xdr:to>
      <xdr:col>8</xdr:col>
      <xdr:colOff>215901</xdr:colOff>
      <xdr:row>36</xdr:row>
      <xdr:rowOff>7683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838200"/>
          <a:ext cx="6819900" cy="526548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127000</xdr:rowOff>
    </xdr:from>
    <xdr:to>
      <xdr:col>16</xdr:col>
      <xdr:colOff>571500</xdr:colOff>
      <xdr:row>36</xdr:row>
      <xdr:rowOff>76132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889000"/>
          <a:ext cx="6350000" cy="52831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26</xdr:col>
      <xdr:colOff>383764</xdr:colOff>
      <xdr:row>38</xdr:row>
      <xdr:rowOff>101600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59000" y="952500"/>
          <a:ext cx="6987764" cy="5626100"/>
        </a:xfrm>
        <a:prstGeom prst="rect">
          <a:avLst/>
        </a:prstGeom>
      </xdr:spPr>
    </xdr:pic>
    <xdr:clientData/>
  </xdr:twoCellAnchor>
  <xdr:twoCellAnchor editAs="oneCell">
    <xdr:from>
      <xdr:col>26</xdr:col>
      <xdr:colOff>50800</xdr:colOff>
      <xdr:row>8</xdr:row>
      <xdr:rowOff>189064</xdr:rowOff>
    </xdr:from>
    <xdr:to>
      <xdr:col>34</xdr:col>
      <xdr:colOff>425891</xdr:colOff>
      <xdr:row>38</xdr:row>
      <xdr:rowOff>25400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13800" y="951064"/>
          <a:ext cx="6979091" cy="555133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40</xdr:row>
      <xdr:rowOff>0</xdr:rowOff>
    </xdr:from>
    <xdr:to>
      <xdr:col>17</xdr:col>
      <xdr:colOff>446994</xdr:colOff>
      <xdr:row>70</xdr:row>
      <xdr:rowOff>25400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29500" y="6858000"/>
          <a:ext cx="7050994" cy="5740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8</xdr:col>
      <xdr:colOff>201971</xdr:colOff>
      <xdr:row>69</xdr:row>
      <xdr:rowOff>177800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6858000"/>
          <a:ext cx="6805971" cy="57023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40</xdr:row>
      <xdr:rowOff>0</xdr:rowOff>
    </xdr:from>
    <xdr:to>
      <xdr:col>26</xdr:col>
      <xdr:colOff>115570</xdr:colOff>
      <xdr:row>68</xdr:row>
      <xdr:rowOff>114300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684500" y="6858000"/>
          <a:ext cx="5894070" cy="5448300"/>
        </a:xfrm>
        <a:prstGeom prst="rect">
          <a:avLst/>
        </a:prstGeom>
      </xdr:spPr>
    </xdr:pic>
    <xdr:clientData/>
  </xdr:twoCellAnchor>
  <xdr:twoCellAnchor editAs="oneCell">
    <xdr:from>
      <xdr:col>26</xdr:col>
      <xdr:colOff>241300</xdr:colOff>
      <xdr:row>40</xdr:row>
      <xdr:rowOff>0</xdr:rowOff>
    </xdr:from>
    <xdr:to>
      <xdr:col>32</xdr:col>
      <xdr:colOff>782888</xdr:colOff>
      <xdr:row>68</xdr:row>
      <xdr:rowOff>76200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704300" y="6870700"/>
          <a:ext cx="5494588" cy="5410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75</xdr:row>
      <xdr:rowOff>0</xdr:rowOff>
    </xdr:from>
    <xdr:to>
      <xdr:col>17</xdr:col>
      <xdr:colOff>444500</xdr:colOff>
      <xdr:row>106</xdr:row>
      <xdr:rowOff>122403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29500" y="13550900"/>
          <a:ext cx="7048500" cy="6027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165100</xdr:rowOff>
    </xdr:from>
    <xdr:to>
      <xdr:col>8</xdr:col>
      <xdr:colOff>314614</xdr:colOff>
      <xdr:row>103</xdr:row>
      <xdr:rowOff>50800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 t="13901" b="25674"/>
        <a:stretch/>
      </xdr:blipFill>
      <xdr:spPr>
        <a:xfrm>
          <a:off x="0" y="13525500"/>
          <a:ext cx="6918614" cy="5410200"/>
        </a:xfrm>
        <a:prstGeom prst="rect">
          <a:avLst/>
        </a:prstGeom>
      </xdr:spPr>
    </xdr:pic>
    <xdr:clientData/>
  </xdr:twoCellAnchor>
  <xdr:twoCellAnchor editAs="oneCell">
    <xdr:from>
      <xdr:col>26</xdr:col>
      <xdr:colOff>12700</xdr:colOff>
      <xdr:row>72</xdr:row>
      <xdr:rowOff>139700</xdr:rowOff>
    </xdr:from>
    <xdr:to>
      <xdr:col>33</xdr:col>
      <xdr:colOff>552472</xdr:colOff>
      <xdr:row>101</xdr:row>
      <xdr:rowOff>25400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475700" y="13119100"/>
          <a:ext cx="6318272" cy="5410200"/>
        </a:xfrm>
        <a:prstGeom prst="rect">
          <a:avLst/>
        </a:prstGeom>
      </xdr:spPr>
    </xdr:pic>
    <xdr:clientData/>
  </xdr:twoCellAnchor>
  <xdr:twoCellAnchor editAs="oneCell">
    <xdr:from>
      <xdr:col>19</xdr:col>
      <xdr:colOff>25400</xdr:colOff>
      <xdr:row>73</xdr:row>
      <xdr:rowOff>63500</xdr:rowOff>
    </xdr:from>
    <xdr:to>
      <xdr:col>26</xdr:col>
      <xdr:colOff>38100</xdr:colOff>
      <xdr:row>99</xdr:row>
      <xdr:rowOff>21167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709900" y="13233400"/>
          <a:ext cx="5791200" cy="4910667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74</xdr:row>
      <xdr:rowOff>0</xdr:rowOff>
    </xdr:from>
    <xdr:to>
      <xdr:col>42</xdr:col>
      <xdr:colOff>290984</xdr:colOff>
      <xdr:row>101</xdr:row>
      <xdr:rowOff>63500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067000" y="13360400"/>
          <a:ext cx="6894984" cy="5207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105</xdr:row>
      <xdr:rowOff>0</xdr:rowOff>
    </xdr:from>
    <xdr:to>
      <xdr:col>27</xdr:col>
      <xdr:colOff>150219</xdr:colOff>
      <xdr:row>134</xdr:row>
      <xdr:rowOff>12700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510000" y="19265900"/>
          <a:ext cx="5928719" cy="55372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106</xdr:row>
      <xdr:rowOff>0</xdr:rowOff>
    </xdr:from>
    <xdr:to>
      <xdr:col>35</xdr:col>
      <xdr:colOff>723900</xdr:colOff>
      <xdr:row>131</xdr:row>
      <xdr:rowOff>114300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114000" y="19456400"/>
          <a:ext cx="6502400" cy="4876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26</xdr:row>
      <xdr:rowOff>38100</xdr:rowOff>
    </xdr:from>
    <xdr:to>
      <xdr:col>9</xdr:col>
      <xdr:colOff>802389</xdr:colOff>
      <xdr:row>42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" y="609600"/>
          <a:ext cx="8219189" cy="31242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21</xdr:col>
      <xdr:colOff>344768</xdr:colOff>
      <xdr:row>42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80500" y="571500"/>
          <a:ext cx="8599768" cy="3213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10</xdr:col>
      <xdr:colOff>38100</xdr:colOff>
      <xdr:row>21</xdr:row>
      <xdr:rowOff>136698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72000"/>
          <a:ext cx="8293100" cy="318469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21</xdr:col>
      <xdr:colOff>316416</xdr:colOff>
      <xdr:row>21</xdr:row>
      <xdr:rowOff>165100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080500" y="4572000"/>
          <a:ext cx="8571416" cy="32131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16</xdr:col>
      <xdr:colOff>698500</xdr:colOff>
      <xdr:row>4</xdr:row>
      <xdr:rowOff>25400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80500" y="0"/>
          <a:ext cx="4826000" cy="787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812800</xdr:colOff>
      <xdr:row>0</xdr:row>
      <xdr:rowOff>0</xdr:rowOff>
    </xdr:from>
    <xdr:to>
      <xdr:col>19</xdr:col>
      <xdr:colOff>0</xdr:colOff>
      <xdr:row>34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16800" y="0"/>
          <a:ext cx="8267700" cy="65913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254</xdr:row>
      <xdr:rowOff>114300</xdr:rowOff>
    </xdr:from>
    <xdr:to>
      <xdr:col>27</xdr:col>
      <xdr:colOff>738905</xdr:colOff>
      <xdr:row>284</xdr:row>
      <xdr:rowOff>177800</xdr:rowOff>
    </xdr:to>
    <xdr:pic>
      <xdr:nvPicPr>
        <xdr:cNvPr id="24" name="Picture 23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382500" y="685800"/>
          <a:ext cx="10644905" cy="5778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215900</xdr:colOff>
      <xdr:row>284</xdr:row>
      <xdr:rowOff>25400</xdr:rowOff>
    </xdr:from>
    <xdr:to>
      <xdr:col>6</xdr:col>
      <xdr:colOff>416154</xdr:colOff>
      <xdr:row>306</xdr:row>
      <xdr:rowOff>101600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66900" y="6311900"/>
          <a:ext cx="3502254" cy="4267200"/>
        </a:xfrm>
        <a:prstGeom prst="rect">
          <a:avLst/>
        </a:prstGeom>
      </xdr:spPr>
    </xdr:pic>
    <xdr:clientData/>
  </xdr:twoCellAnchor>
  <xdr:twoCellAnchor editAs="oneCell">
    <xdr:from>
      <xdr:col>6</xdr:col>
      <xdr:colOff>660400</xdr:colOff>
      <xdr:row>284</xdr:row>
      <xdr:rowOff>12700</xdr:rowOff>
    </xdr:from>
    <xdr:to>
      <xdr:col>11</xdr:col>
      <xdr:colOff>24731</xdr:colOff>
      <xdr:row>306</xdr:row>
      <xdr:rowOff>76200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13400" y="6299200"/>
          <a:ext cx="3491831" cy="4254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310</xdr:row>
      <xdr:rowOff>0</xdr:rowOff>
    </xdr:from>
    <xdr:to>
      <xdr:col>8</xdr:col>
      <xdr:colOff>716733</xdr:colOff>
      <xdr:row>338</xdr:row>
      <xdr:rowOff>152400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239500"/>
          <a:ext cx="7320733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308</xdr:row>
      <xdr:rowOff>0</xdr:rowOff>
    </xdr:from>
    <xdr:to>
      <xdr:col>16</xdr:col>
      <xdr:colOff>480064</xdr:colOff>
      <xdr:row>337</xdr:row>
      <xdr:rowOff>101600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29500" y="10858500"/>
          <a:ext cx="6258564" cy="5626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340</xdr:row>
      <xdr:rowOff>0</xdr:rowOff>
    </xdr:from>
    <xdr:to>
      <xdr:col>6</xdr:col>
      <xdr:colOff>96020</xdr:colOff>
      <xdr:row>361</xdr:row>
      <xdr:rowOff>139700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1000" y="16954500"/>
          <a:ext cx="3398020" cy="4140200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340</xdr:row>
      <xdr:rowOff>0</xdr:rowOff>
    </xdr:from>
    <xdr:to>
      <xdr:col>10</xdr:col>
      <xdr:colOff>314197</xdr:colOff>
      <xdr:row>361</xdr:row>
      <xdr:rowOff>127000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81600" y="16954500"/>
          <a:ext cx="3387597" cy="412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366</xdr:row>
      <xdr:rowOff>38100</xdr:rowOff>
    </xdr:from>
    <xdr:to>
      <xdr:col>8</xdr:col>
      <xdr:colOff>508000</xdr:colOff>
      <xdr:row>394</xdr:row>
      <xdr:rowOff>79348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1945600"/>
          <a:ext cx="7112000" cy="537524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366</xdr:row>
      <xdr:rowOff>0</xdr:rowOff>
    </xdr:from>
    <xdr:to>
      <xdr:col>16</xdr:col>
      <xdr:colOff>75078</xdr:colOff>
      <xdr:row>394</xdr:row>
      <xdr:rowOff>139700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29500" y="21907500"/>
          <a:ext cx="5853578" cy="5473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397</xdr:row>
      <xdr:rowOff>0</xdr:rowOff>
    </xdr:from>
    <xdr:to>
      <xdr:col>6</xdr:col>
      <xdr:colOff>87086</xdr:colOff>
      <xdr:row>417</xdr:row>
      <xdr:rowOff>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51000" y="27813000"/>
          <a:ext cx="3389086" cy="381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139700</xdr:colOff>
      <xdr:row>397</xdr:row>
      <xdr:rowOff>0</xdr:rowOff>
    </xdr:from>
    <xdr:to>
      <xdr:col>10</xdr:col>
      <xdr:colOff>226786</xdr:colOff>
      <xdr:row>417</xdr:row>
      <xdr:rowOff>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092700" y="27813000"/>
          <a:ext cx="3389086" cy="381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241300</xdr:colOff>
      <xdr:row>1</xdr:row>
      <xdr:rowOff>152400</xdr:rowOff>
    </xdr:from>
    <xdr:to>
      <xdr:col>6</xdr:col>
      <xdr:colOff>21527</xdr:colOff>
      <xdr:row>21</xdr:row>
      <xdr:rowOff>25400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92300" y="32169100"/>
          <a:ext cx="3082227" cy="3683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152400</xdr:rowOff>
    </xdr:from>
    <xdr:to>
      <xdr:col>9</xdr:col>
      <xdr:colOff>722639</xdr:colOff>
      <xdr:row>21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953000" y="32169100"/>
          <a:ext cx="3199139" cy="3822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6</xdr:col>
      <xdr:colOff>3423</xdr:colOff>
      <xdr:row>51</xdr:row>
      <xdr:rowOff>139700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51000" y="37160200"/>
          <a:ext cx="3305423" cy="39497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</xdr:row>
      <xdr:rowOff>0</xdr:rowOff>
    </xdr:from>
    <xdr:to>
      <xdr:col>10</xdr:col>
      <xdr:colOff>35307</xdr:colOff>
      <xdr:row>51</xdr:row>
      <xdr:rowOff>177800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953000" y="37160200"/>
          <a:ext cx="3337307" cy="3987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6</xdr:col>
      <xdr:colOff>108205</xdr:colOff>
      <xdr:row>149</xdr:row>
      <xdr:rowOff>70201</xdr:rowOff>
    </xdr:to>
    <xdr:pic>
      <xdr:nvPicPr>
        <xdr:cNvPr id="35" name="Picture 34"/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44018200"/>
          <a:ext cx="3410205" cy="388020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203201</xdr:colOff>
      <xdr:row>129</xdr:row>
      <xdr:rowOff>0</xdr:rowOff>
    </xdr:from>
    <xdr:to>
      <xdr:col>10</xdr:col>
      <xdr:colOff>294355</xdr:colOff>
      <xdr:row>149</xdr:row>
      <xdr:rowOff>50800</xdr:rowOff>
    </xdr:to>
    <xdr:pic>
      <xdr:nvPicPr>
        <xdr:cNvPr id="36" name="Picture 35"/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156201" y="44018200"/>
          <a:ext cx="3393154" cy="3860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368300</xdr:colOff>
      <xdr:row>164</xdr:row>
      <xdr:rowOff>12700</xdr:rowOff>
    </xdr:from>
    <xdr:to>
      <xdr:col>10</xdr:col>
      <xdr:colOff>638041</xdr:colOff>
      <xdr:row>185</xdr:row>
      <xdr:rowOff>76200</xdr:rowOff>
    </xdr:to>
    <xdr:pic>
      <xdr:nvPicPr>
        <xdr:cNvPr id="39" name="Picture 38"/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21300" y="50698400"/>
          <a:ext cx="3571741" cy="4064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164</xdr:row>
      <xdr:rowOff>1</xdr:rowOff>
    </xdr:from>
    <xdr:to>
      <xdr:col>6</xdr:col>
      <xdr:colOff>292100</xdr:colOff>
      <xdr:row>185</xdr:row>
      <xdr:rowOff>88943</xdr:rowOff>
    </xdr:to>
    <xdr:pic>
      <xdr:nvPicPr>
        <xdr:cNvPr id="40" name="Picture 39"/>
        <xdr:cNvPicPr/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50685701"/>
          <a:ext cx="3594100" cy="408944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139700</xdr:colOff>
      <xdr:row>164</xdr:row>
      <xdr:rowOff>76200</xdr:rowOff>
    </xdr:from>
    <xdr:to>
      <xdr:col>19</xdr:col>
      <xdr:colOff>203200</xdr:colOff>
      <xdr:row>189</xdr:row>
      <xdr:rowOff>167702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220200" y="50761900"/>
          <a:ext cx="6667500" cy="485400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129</xdr:row>
      <xdr:rowOff>0</xdr:rowOff>
    </xdr:from>
    <xdr:to>
      <xdr:col>39</xdr:col>
      <xdr:colOff>301053</xdr:colOff>
      <xdr:row>155</xdr:row>
      <xdr:rowOff>139700</xdr:rowOff>
    </xdr:to>
    <xdr:pic>
      <xdr:nvPicPr>
        <xdr:cNvPr id="41" name="Picture 40"/>
        <xdr:cNvPicPr/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3114000" y="44018200"/>
          <a:ext cx="9381553" cy="5092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27</xdr:col>
      <xdr:colOff>0</xdr:colOff>
      <xdr:row>163</xdr:row>
      <xdr:rowOff>190499</xdr:rowOff>
    </xdr:from>
    <xdr:to>
      <xdr:col>37</xdr:col>
      <xdr:colOff>508000</xdr:colOff>
      <xdr:row>189</xdr:row>
      <xdr:rowOff>8466</xdr:rowOff>
    </xdr:to>
    <xdr:pic>
      <xdr:nvPicPr>
        <xdr:cNvPr id="42" name="Picture 41"/>
        <xdr:cNvPicPr/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2288500" y="50685699"/>
          <a:ext cx="8763000" cy="477096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1</xdr:colOff>
      <xdr:row>196</xdr:row>
      <xdr:rowOff>0</xdr:rowOff>
    </xdr:from>
    <xdr:to>
      <xdr:col>5</xdr:col>
      <xdr:colOff>572805</xdr:colOff>
      <xdr:row>215</xdr:row>
      <xdr:rowOff>12759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51001" y="56807100"/>
          <a:ext cx="3049304" cy="3632259"/>
        </a:xfrm>
        <a:prstGeom prst="rect">
          <a:avLst/>
        </a:prstGeom>
      </xdr:spPr>
    </xdr:pic>
    <xdr:clientData/>
  </xdr:twoCellAnchor>
  <xdr:twoCellAnchor editAs="oneCell">
    <xdr:from>
      <xdr:col>5</xdr:col>
      <xdr:colOff>660400</xdr:colOff>
      <xdr:row>196</xdr:row>
      <xdr:rowOff>0</xdr:rowOff>
    </xdr:from>
    <xdr:to>
      <xdr:col>9</xdr:col>
      <xdr:colOff>428978</xdr:colOff>
      <xdr:row>215</xdr:row>
      <xdr:rowOff>38100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787900" y="56807100"/>
          <a:ext cx="3070578" cy="365760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196</xdr:row>
      <xdr:rowOff>0</xdr:rowOff>
    </xdr:from>
    <xdr:to>
      <xdr:col>34</xdr:col>
      <xdr:colOff>494878</xdr:colOff>
      <xdr:row>220</xdr:row>
      <xdr:rowOff>177800</xdr:rowOff>
    </xdr:to>
    <xdr:pic>
      <xdr:nvPicPr>
        <xdr:cNvPr id="47" name="Picture 46"/>
        <xdr:cNvPicPr/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9812000" y="56807100"/>
          <a:ext cx="8749878" cy="4749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647700</xdr:colOff>
      <xdr:row>226</xdr:row>
      <xdr:rowOff>0</xdr:rowOff>
    </xdr:from>
    <xdr:to>
      <xdr:col>9</xdr:col>
      <xdr:colOff>203043</xdr:colOff>
      <xdr:row>243</xdr:row>
      <xdr:rowOff>165100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775200" y="62141100"/>
          <a:ext cx="2857343" cy="3403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225</xdr:row>
      <xdr:rowOff>190499</xdr:rowOff>
    </xdr:from>
    <xdr:to>
      <xdr:col>5</xdr:col>
      <xdr:colOff>380844</xdr:colOff>
      <xdr:row>243</xdr:row>
      <xdr:rowOff>165100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51000" y="62141099"/>
          <a:ext cx="2857344" cy="340360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225</xdr:row>
      <xdr:rowOff>0</xdr:rowOff>
    </xdr:from>
    <xdr:to>
      <xdr:col>17</xdr:col>
      <xdr:colOff>240387</xdr:colOff>
      <xdr:row>249</xdr:row>
      <xdr:rowOff>177800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255000" y="61950600"/>
          <a:ext cx="6018887" cy="4749800"/>
        </a:xfrm>
        <a:prstGeom prst="rect">
          <a:avLst/>
        </a:prstGeom>
      </xdr:spPr>
    </xdr:pic>
    <xdr:clientData/>
  </xdr:twoCellAnchor>
  <xdr:twoCellAnchor editAs="oneCell">
    <xdr:from>
      <xdr:col>17</xdr:col>
      <xdr:colOff>520700</xdr:colOff>
      <xdr:row>224</xdr:row>
      <xdr:rowOff>12700</xdr:rowOff>
    </xdr:from>
    <xdr:to>
      <xdr:col>24</xdr:col>
      <xdr:colOff>50800</xdr:colOff>
      <xdr:row>248</xdr:row>
      <xdr:rowOff>50800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554200" y="61772800"/>
          <a:ext cx="5308600" cy="4610100"/>
        </a:xfrm>
        <a:prstGeom prst="rect">
          <a:avLst/>
        </a:prstGeom>
      </xdr:spPr>
    </xdr:pic>
    <xdr:clientData/>
  </xdr:twoCellAnchor>
  <xdr:twoCellAnchor editAs="oneCell">
    <xdr:from>
      <xdr:col>25</xdr:col>
      <xdr:colOff>596900</xdr:colOff>
      <xdr:row>225</xdr:row>
      <xdr:rowOff>152400</xdr:rowOff>
    </xdr:from>
    <xdr:to>
      <xdr:col>36</xdr:col>
      <xdr:colOff>317500</xdr:colOff>
      <xdr:row>250</xdr:row>
      <xdr:rowOff>131775</xdr:rowOff>
    </xdr:to>
    <xdr:pic>
      <xdr:nvPicPr>
        <xdr:cNvPr id="54" name="Picture 53"/>
        <xdr:cNvPicPr/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234400" y="62484000"/>
          <a:ext cx="8801100" cy="47418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440</xdr:row>
      <xdr:rowOff>104075</xdr:rowOff>
    </xdr:from>
    <xdr:to>
      <xdr:col>5</xdr:col>
      <xdr:colOff>444500</xdr:colOff>
      <xdr:row>458</xdr:row>
      <xdr:rowOff>177800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51000" y="36108575"/>
          <a:ext cx="2921000" cy="3502725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441</xdr:row>
      <xdr:rowOff>0</xdr:rowOff>
    </xdr:from>
    <xdr:to>
      <xdr:col>8</xdr:col>
      <xdr:colOff>819038</xdr:colOff>
      <xdr:row>458</xdr:row>
      <xdr:rowOff>165100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584700" y="36195000"/>
          <a:ext cx="2838338" cy="3403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419</xdr:row>
      <xdr:rowOff>0</xdr:rowOff>
    </xdr:from>
    <xdr:to>
      <xdr:col>7</xdr:col>
      <xdr:colOff>545062</xdr:colOff>
      <xdr:row>440</xdr:row>
      <xdr:rowOff>101600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5500" y="32004000"/>
          <a:ext cx="5498062" cy="4102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419</xdr:row>
      <xdr:rowOff>0</xdr:rowOff>
    </xdr:from>
    <xdr:to>
      <xdr:col>24</xdr:col>
      <xdr:colOff>723900</xdr:colOff>
      <xdr:row>442</xdr:row>
      <xdr:rowOff>23601</xdr:rowOff>
    </xdr:to>
    <xdr:pic>
      <xdr:nvPicPr>
        <xdr:cNvPr id="59" name="Picture 58"/>
        <xdr:cNvPicPr/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382500" y="32004000"/>
          <a:ext cx="8153400" cy="440510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749300</xdr:colOff>
      <xdr:row>418</xdr:row>
      <xdr:rowOff>0</xdr:rowOff>
    </xdr:from>
    <xdr:to>
      <xdr:col>14</xdr:col>
      <xdr:colOff>416394</xdr:colOff>
      <xdr:row>441</xdr:row>
      <xdr:rowOff>177800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27800" y="31813500"/>
          <a:ext cx="5445594" cy="4559300"/>
        </a:xfrm>
        <a:prstGeom prst="rect">
          <a:avLst/>
        </a:prstGeom>
      </xdr:spPr>
    </xdr:pic>
    <xdr:clientData/>
  </xdr:twoCellAnchor>
  <xdr:twoCellAnchor editAs="oneCell">
    <xdr:from>
      <xdr:col>7</xdr:col>
      <xdr:colOff>520700</xdr:colOff>
      <xdr:row>722</xdr:row>
      <xdr:rowOff>127000</xdr:rowOff>
    </xdr:from>
    <xdr:to>
      <xdr:col>14</xdr:col>
      <xdr:colOff>368300</xdr:colOff>
      <xdr:row>743</xdr:row>
      <xdr:rowOff>155174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299200" y="105359200"/>
          <a:ext cx="5626100" cy="402867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723</xdr:row>
      <xdr:rowOff>50800</xdr:rowOff>
    </xdr:from>
    <xdr:to>
      <xdr:col>22</xdr:col>
      <xdr:colOff>495300</xdr:colOff>
      <xdr:row>745</xdr:row>
      <xdr:rowOff>136634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382500" y="105473500"/>
          <a:ext cx="6273800" cy="427683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5</xdr:col>
      <xdr:colOff>423016</xdr:colOff>
      <xdr:row>111</xdr:row>
      <xdr:rowOff>101600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651000" y="94729300"/>
          <a:ext cx="2899516" cy="33401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0</xdr:rowOff>
    </xdr:from>
    <xdr:to>
      <xdr:col>9</xdr:col>
      <xdr:colOff>411992</xdr:colOff>
      <xdr:row>111</xdr:row>
      <xdr:rowOff>88900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953000" y="94729300"/>
          <a:ext cx="2888492" cy="3327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5</xdr:col>
      <xdr:colOff>230130</xdr:colOff>
      <xdr:row>79</xdr:row>
      <xdr:rowOff>159472</xdr:rowOff>
    </xdr:to>
    <xdr:pic>
      <xdr:nvPicPr>
        <xdr:cNvPr id="75" name="Picture 74"/>
        <xdr:cNvPicPr/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88823800"/>
          <a:ext cx="2706630" cy="320747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698500</xdr:colOff>
      <xdr:row>63</xdr:row>
      <xdr:rowOff>0</xdr:rowOff>
    </xdr:from>
    <xdr:to>
      <xdr:col>9</xdr:col>
      <xdr:colOff>118596</xdr:colOff>
      <xdr:row>79</xdr:row>
      <xdr:rowOff>177800</xdr:rowOff>
    </xdr:to>
    <xdr:pic>
      <xdr:nvPicPr>
        <xdr:cNvPr id="76" name="Picture 75"/>
        <xdr:cNvPicPr/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826000" y="88823800"/>
          <a:ext cx="2722096" cy="3225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63</xdr:row>
      <xdr:rowOff>50800</xdr:rowOff>
    </xdr:from>
    <xdr:to>
      <xdr:col>18</xdr:col>
      <xdr:colOff>651042</xdr:colOff>
      <xdr:row>90</xdr:row>
      <xdr:rowOff>12700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255000" y="88874600"/>
          <a:ext cx="7255042" cy="51054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61</xdr:row>
      <xdr:rowOff>0</xdr:rowOff>
    </xdr:from>
    <xdr:to>
      <xdr:col>26</xdr:col>
      <xdr:colOff>254000</xdr:colOff>
      <xdr:row>87</xdr:row>
      <xdr:rowOff>121830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684500" y="88442800"/>
          <a:ext cx="6032500" cy="507483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61</xdr:row>
      <xdr:rowOff>0</xdr:rowOff>
    </xdr:from>
    <xdr:to>
      <xdr:col>35</xdr:col>
      <xdr:colOff>533105</xdr:colOff>
      <xdr:row>83</xdr:row>
      <xdr:rowOff>88900</xdr:rowOff>
    </xdr:to>
    <xdr:pic>
      <xdr:nvPicPr>
        <xdr:cNvPr id="79" name="Picture 78"/>
        <xdr:cNvPicPr/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463000" y="88442800"/>
          <a:ext cx="7962605" cy="4279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0</xdr:colOff>
      <xdr:row>94</xdr:row>
      <xdr:rowOff>0</xdr:rowOff>
    </xdr:from>
    <xdr:to>
      <xdr:col>18</xdr:col>
      <xdr:colOff>698500</xdr:colOff>
      <xdr:row>122</xdr:row>
      <xdr:rowOff>140378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255000" y="94729300"/>
          <a:ext cx="7302500" cy="5474378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93</xdr:row>
      <xdr:rowOff>0</xdr:rowOff>
    </xdr:from>
    <xdr:to>
      <xdr:col>27</xdr:col>
      <xdr:colOff>336121</xdr:colOff>
      <xdr:row>120</xdr:row>
      <xdr:rowOff>25400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5684500" y="94538800"/>
          <a:ext cx="6940121" cy="51689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94</xdr:row>
      <xdr:rowOff>0</xdr:rowOff>
    </xdr:from>
    <xdr:to>
      <xdr:col>37</xdr:col>
      <xdr:colOff>596900</xdr:colOff>
      <xdr:row>119</xdr:row>
      <xdr:rowOff>6745</xdr:rowOff>
    </xdr:to>
    <xdr:pic>
      <xdr:nvPicPr>
        <xdr:cNvPr id="82" name="Picture 81"/>
        <xdr:cNvPicPr/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2288500" y="94729300"/>
          <a:ext cx="8851900" cy="476924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698</xdr:row>
      <xdr:rowOff>0</xdr:rowOff>
    </xdr:from>
    <xdr:to>
      <xdr:col>14</xdr:col>
      <xdr:colOff>56822</xdr:colOff>
      <xdr:row>717</xdr:row>
      <xdr:rowOff>53849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604000" y="100660200"/>
          <a:ext cx="5009822" cy="367334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698</xdr:row>
      <xdr:rowOff>0</xdr:rowOff>
    </xdr:from>
    <xdr:to>
      <xdr:col>20</xdr:col>
      <xdr:colOff>752714</xdr:colOff>
      <xdr:row>719</xdr:row>
      <xdr:rowOff>101600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382500" y="100660200"/>
          <a:ext cx="4880214" cy="4102100"/>
        </a:xfrm>
        <a:prstGeom prst="rect">
          <a:avLst/>
        </a:prstGeom>
      </xdr:spPr>
    </xdr:pic>
    <xdr:clientData/>
  </xdr:twoCellAnchor>
  <xdr:twoCellAnchor editAs="oneCell">
    <xdr:from>
      <xdr:col>20</xdr:col>
      <xdr:colOff>749300</xdr:colOff>
      <xdr:row>128</xdr:row>
      <xdr:rowOff>127000</xdr:rowOff>
    </xdr:from>
    <xdr:to>
      <xdr:col>28</xdr:col>
      <xdr:colOff>13067</xdr:colOff>
      <xdr:row>152</xdr:row>
      <xdr:rowOff>76200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259300" y="24536400"/>
          <a:ext cx="5867767" cy="45212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164</xdr:row>
      <xdr:rowOff>0</xdr:rowOff>
    </xdr:from>
    <xdr:to>
      <xdr:col>26</xdr:col>
      <xdr:colOff>243384</xdr:colOff>
      <xdr:row>186</xdr:row>
      <xdr:rowOff>50800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510000" y="31267400"/>
          <a:ext cx="5196384" cy="42418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633</xdr:row>
      <xdr:rowOff>50800</xdr:rowOff>
    </xdr:from>
    <xdr:to>
      <xdr:col>39</xdr:col>
      <xdr:colOff>25400</xdr:colOff>
      <xdr:row>661</xdr:row>
      <xdr:rowOff>18852</xdr:rowOff>
    </xdr:to>
    <xdr:pic>
      <xdr:nvPicPr>
        <xdr:cNvPr id="86" name="Picture 85"/>
        <xdr:cNvPicPr/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2288500" y="120738900"/>
          <a:ext cx="9931400" cy="530205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1</xdr:colOff>
      <xdr:row>636</xdr:row>
      <xdr:rowOff>0</xdr:rowOff>
    </xdr:from>
    <xdr:to>
      <xdr:col>5</xdr:col>
      <xdr:colOff>553699</xdr:colOff>
      <xdr:row>654</xdr:row>
      <xdr:rowOff>50800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51001" y="88836500"/>
          <a:ext cx="3030198" cy="3479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636</xdr:row>
      <xdr:rowOff>0</xdr:rowOff>
    </xdr:from>
    <xdr:to>
      <xdr:col>9</xdr:col>
      <xdr:colOff>664289</xdr:colOff>
      <xdr:row>654</xdr:row>
      <xdr:rowOff>177800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953000" y="88836500"/>
          <a:ext cx="3140789" cy="360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634</xdr:row>
      <xdr:rowOff>12700</xdr:rowOff>
    </xdr:from>
    <xdr:to>
      <xdr:col>17</xdr:col>
      <xdr:colOff>62003</xdr:colOff>
      <xdr:row>660</xdr:row>
      <xdr:rowOff>114300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255000" y="88468200"/>
          <a:ext cx="5840503" cy="50546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634</xdr:row>
      <xdr:rowOff>0</xdr:rowOff>
    </xdr:from>
    <xdr:to>
      <xdr:col>26</xdr:col>
      <xdr:colOff>391560</xdr:colOff>
      <xdr:row>659</xdr:row>
      <xdr:rowOff>101600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4859000" y="88455500"/>
          <a:ext cx="6995560" cy="4864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669</xdr:row>
      <xdr:rowOff>0</xdr:rowOff>
    </xdr:from>
    <xdr:to>
      <xdr:col>5</xdr:col>
      <xdr:colOff>741702</xdr:colOff>
      <xdr:row>688</xdr:row>
      <xdr:rowOff>76200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651000" y="95123000"/>
          <a:ext cx="3218202" cy="36957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669</xdr:row>
      <xdr:rowOff>0</xdr:rowOff>
    </xdr:from>
    <xdr:to>
      <xdr:col>9</xdr:col>
      <xdr:colOff>708525</xdr:colOff>
      <xdr:row>688</xdr:row>
      <xdr:rowOff>38100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953000" y="95123000"/>
          <a:ext cx="3185025" cy="36576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663</xdr:row>
      <xdr:rowOff>0</xdr:rowOff>
    </xdr:from>
    <xdr:to>
      <xdr:col>17</xdr:col>
      <xdr:colOff>459384</xdr:colOff>
      <xdr:row>690</xdr:row>
      <xdr:rowOff>139700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255000" y="93980000"/>
          <a:ext cx="6237884" cy="5283200"/>
        </a:xfrm>
        <a:prstGeom prst="rect">
          <a:avLst/>
        </a:prstGeom>
      </xdr:spPr>
    </xdr:pic>
    <xdr:clientData/>
  </xdr:twoCellAnchor>
  <xdr:twoCellAnchor editAs="oneCell">
    <xdr:from>
      <xdr:col>18</xdr:col>
      <xdr:colOff>406400</xdr:colOff>
      <xdr:row>664</xdr:row>
      <xdr:rowOff>0</xdr:rowOff>
    </xdr:from>
    <xdr:to>
      <xdr:col>25</xdr:col>
      <xdr:colOff>382588</xdr:colOff>
      <xdr:row>689</xdr:row>
      <xdr:rowOff>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5265400" y="94170500"/>
          <a:ext cx="5754688" cy="4762500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1</xdr:row>
      <xdr:rowOff>0</xdr:rowOff>
    </xdr:from>
    <xdr:to>
      <xdr:col>17</xdr:col>
      <xdr:colOff>711200</xdr:colOff>
      <xdr:row>25</xdr:row>
      <xdr:rowOff>115222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572500" y="190500"/>
          <a:ext cx="6172200" cy="468722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0</xdr:row>
      <xdr:rowOff>0</xdr:rowOff>
    </xdr:from>
    <xdr:to>
      <xdr:col>25</xdr:col>
      <xdr:colOff>171209</xdr:colOff>
      <xdr:row>24</xdr:row>
      <xdr:rowOff>88900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4859000" y="0"/>
          <a:ext cx="5949709" cy="46609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18</xdr:col>
      <xdr:colOff>322163</xdr:colOff>
      <xdr:row>54</xdr:row>
      <xdr:rowOff>127000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080500" y="5905500"/>
          <a:ext cx="6100663" cy="4508500"/>
        </a:xfrm>
        <a:prstGeom prst="rect">
          <a:avLst/>
        </a:prstGeom>
      </xdr:spPr>
    </xdr:pic>
    <xdr:clientData/>
  </xdr:twoCellAnchor>
  <xdr:twoCellAnchor editAs="oneCell">
    <xdr:from>
      <xdr:col>18</xdr:col>
      <xdr:colOff>461427</xdr:colOff>
      <xdr:row>26</xdr:row>
      <xdr:rowOff>127000</xdr:rowOff>
    </xdr:from>
    <xdr:to>
      <xdr:col>26</xdr:col>
      <xdr:colOff>317500</xdr:colOff>
      <xdr:row>53</xdr:row>
      <xdr:rowOff>120327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320427" y="5080000"/>
          <a:ext cx="6460073" cy="5136827"/>
        </a:xfrm>
        <a:prstGeom prst="rect">
          <a:avLst/>
        </a:prstGeom>
      </xdr:spPr>
    </xdr:pic>
    <xdr:clientData/>
  </xdr:twoCellAnchor>
  <xdr:twoCellAnchor editAs="oneCell">
    <xdr:from>
      <xdr:col>9</xdr:col>
      <xdr:colOff>774699</xdr:colOff>
      <xdr:row>192</xdr:row>
      <xdr:rowOff>165100</xdr:rowOff>
    </xdr:from>
    <xdr:to>
      <xdr:col>17</xdr:col>
      <xdr:colOff>181790</xdr:colOff>
      <xdr:row>217</xdr:row>
      <xdr:rowOff>152400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204199" y="36779200"/>
          <a:ext cx="6011091" cy="4749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192</xdr:row>
      <xdr:rowOff>101600</xdr:rowOff>
    </xdr:from>
    <xdr:to>
      <xdr:col>24</xdr:col>
      <xdr:colOff>213841</xdr:colOff>
      <xdr:row>219</xdr:row>
      <xdr:rowOff>114300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4033501" y="36715700"/>
          <a:ext cx="5992340" cy="51562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128</xdr:row>
      <xdr:rowOff>190499</xdr:rowOff>
    </xdr:from>
    <xdr:to>
      <xdr:col>19</xdr:col>
      <xdr:colOff>673100</xdr:colOff>
      <xdr:row>159</xdr:row>
      <xdr:rowOff>28060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080500" y="24599899"/>
          <a:ext cx="7277100" cy="57430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0</xdr:rowOff>
    </xdr:from>
    <xdr:to>
      <xdr:col>7</xdr:col>
      <xdr:colOff>203200</xdr:colOff>
      <xdr:row>279</xdr:row>
      <xdr:rowOff>92550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48818800"/>
          <a:ext cx="5981700" cy="4474050"/>
        </a:xfrm>
        <a:prstGeom prst="rect">
          <a:avLst/>
        </a:prstGeom>
      </xdr:spPr>
    </xdr:pic>
    <xdr:clientData/>
  </xdr:twoCellAnchor>
  <xdr:twoCellAnchor editAs="oneCell">
    <xdr:from>
      <xdr:col>7</xdr:col>
      <xdr:colOff>292100</xdr:colOff>
      <xdr:row>254</xdr:row>
      <xdr:rowOff>38100</xdr:rowOff>
    </xdr:from>
    <xdr:to>
      <xdr:col>14</xdr:col>
      <xdr:colOff>749300</xdr:colOff>
      <xdr:row>279</xdr:row>
      <xdr:rowOff>156064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070600" y="48475900"/>
          <a:ext cx="6235700" cy="4880464"/>
        </a:xfrm>
        <a:prstGeom prst="rect">
          <a:avLst/>
        </a:prstGeom>
      </xdr:spPr>
    </xdr:pic>
    <xdr:clientData/>
  </xdr:twoCellAnchor>
  <xdr:twoCellAnchor editAs="oneCell">
    <xdr:from>
      <xdr:col>11</xdr:col>
      <xdr:colOff>330200</xdr:colOff>
      <xdr:row>492</xdr:row>
      <xdr:rowOff>165100</xdr:rowOff>
    </xdr:from>
    <xdr:to>
      <xdr:col>18</xdr:col>
      <xdr:colOff>508000</xdr:colOff>
      <xdr:row>514</xdr:row>
      <xdr:rowOff>155038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410700" y="93954600"/>
          <a:ext cx="5956300" cy="4180938"/>
        </a:xfrm>
        <a:prstGeom prst="rect">
          <a:avLst/>
        </a:prstGeom>
      </xdr:spPr>
    </xdr:pic>
    <xdr:clientData/>
  </xdr:twoCellAnchor>
  <xdr:twoCellAnchor editAs="oneCell">
    <xdr:from>
      <xdr:col>19</xdr:col>
      <xdr:colOff>330200</xdr:colOff>
      <xdr:row>492</xdr:row>
      <xdr:rowOff>63500</xdr:rowOff>
    </xdr:from>
    <xdr:to>
      <xdr:col>26</xdr:col>
      <xdr:colOff>667719</xdr:colOff>
      <xdr:row>517</xdr:row>
      <xdr:rowOff>190500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014700" y="93853000"/>
          <a:ext cx="6116019" cy="4889500"/>
        </a:xfrm>
        <a:prstGeom prst="rect">
          <a:avLst/>
        </a:prstGeom>
      </xdr:spPr>
    </xdr:pic>
    <xdr:clientData/>
  </xdr:twoCellAnchor>
  <xdr:twoCellAnchor editAs="oneCell">
    <xdr:from>
      <xdr:col>2</xdr:col>
      <xdr:colOff>63499</xdr:colOff>
      <xdr:row>493</xdr:row>
      <xdr:rowOff>88900</xdr:rowOff>
    </xdr:from>
    <xdr:to>
      <xdr:col>5</xdr:col>
      <xdr:colOff>816260</xdr:colOff>
      <xdr:row>512</xdr:row>
      <xdr:rowOff>177800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714499" y="94068900"/>
          <a:ext cx="3229261" cy="37084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493</xdr:row>
      <xdr:rowOff>127000</xdr:rowOff>
    </xdr:from>
    <xdr:to>
      <xdr:col>9</xdr:col>
      <xdr:colOff>719585</xdr:colOff>
      <xdr:row>512</xdr:row>
      <xdr:rowOff>177800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953001" y="94107000"/>
          <a:ext cx="3196084" cy="3670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465</xdr:row>
      <xdr:rowOff>0</xdr:rowOff>
    </xdr:from>
    <xdr:to>
      <xdr:col>5</xdr:col>
      <xdr:colOff>686407</xdr:colOff>
      <xdr:row>484</xdr:row>
      <xdr:rowOff>12700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51000" y="88646000"/>
          <a:ext cx="3162907" cy="3632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465</xdr:row>
      <xdr:rowOff>0</xdr:rowOff>
    </xdr:from>
    <xdr:to>
      <xdr:col>9</xdr:col>
      <xdr:colOff>675348</xdr:colOff>
      <xdr:row>484</xdr:row>
      <xdr:rowOff>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953000" y="88646000"/>
          <a:ext cx="3151848" cy="36195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465</xdr:row>
      <xdr:rowOff>0</xdr:rowOff>
    </xdr:from>
    <xdr:to>
      <xdr:col>17</xdr:col>
      <xdr:colOff>559407</xdr:colOff>
      <xdr:row>487</xdr:row>
      <xdr:rowOff>76200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080500" y="88646000"/>
          <a:ext cx="5512407" cy="42672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464</xdr:row>
      <xdr:rowOff>0</xdr:rowOff>
    </xdr:from>
    <xdr:to>
      <xdr:col>26</xdr:col>
      <xdr:colOff>457200</xdr:colOff>
      <xdr:row>489</xdr:row>
      <xdr:rowOff>14150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5684500" y="88455500"/>
          <a:ext cx="6235700" cy="47766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520</xdr:row>
      <xdr:rowOff>0</xdr:rowOff>
    </xdr:from>
    <xdr:to>
      <xdr:col>6</xdr:col>
      <xdr:colOff>535513</xdr:colOff>
      <xdr:row>543</xdr:row>
      <xdr:rowOff>25400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651000" y="99136200"/>
          <a:ext cx="3837513" cy="44069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520</xdr:row>
      <xdr:rowOff>0</xdr:rowOff>
    </xdr:from>
    <xdr:to>
      <xdr:col>11</xdr:col>
      <xdr:colOff>546572</xdr:colOff>
      <xdr:row>543</xdr:row>
      <xdr:rowOff>38100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5778500" y="99136200"/>
          <a:ext cx="3848572" cy="44196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519</xdr:row>
      <xdr:rowOff>0</xdr:rowOff>
    </xdr:from>
    <xdr:to>
      <xdr:col>21</xdr:col>
      <xdr:colOff>635000</xdr:colOff>
      <xdr:row>546</xdr:row>
      <xdr:rowOff>140702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731500" y="98945700"/>
          <a:ext cx="7239000" cy="5284202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518</xdr:row>
      <xdr:rowOff>0</xdr:rowOff>
    </xdr:from>
    <xdr:to>
      <xdr:col>28</xdr:col>
      <xdr:colOff>769138</xdr:colOff>
      <xdr:row>541</xdr:row>
      <xdr:rowOff>25400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8161000" y="98755200"/>
          <a:ext cx="5722138" cy="44069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553</xdr:row>
      <xdr:rowOff>0</xdr:rowOff>
    </xdr:from>
    <xdr:to>
      <xdr:col>38</xdr:col>
      <xdr:colOff>50800</xdr:colOff>
      <xdr:row>576</xdr:row>
      <xdr:rowOff>80999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3114000" y="104089200"/>
          <a:ext cx="8305800" cy="4462499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254000</xdr:colOff>
      <xdr:row>555</xdr:row>
      <xdr:rowOff>0</xdr:rowOff>
    </xdr:from>
    <xdr:to>
      <xdr:col>20</xdr:col>
      <xdr:colOff>304800</xdr:colOff>
      <xdr:row>579</xdr:row>
      <xdr:rowOff>1948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160000" y="104470200"/>
          <a:ext cx="6654800" cy="457394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554</xdr:row>
      <xdr:rowOff>0</xdr:rowOff>
    </xdr:from>
    <xdr:to>
      <xdr:col>27</xdr:col>
      <xdr:colOff>228600</xdr:colOff>
      <xdr:row>576</xdr:row>
      <xdr:rowOff>179024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7335500" y="104279700"/>
          <a:ext cx="5181600" cy="43700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552</xdr:row>
      <xdr:rowOff>1</xdr:rowOff>
    </xdr:from>
    <xdr:to>
      <xdr:col>6</xdr:col>
      <xdr:colOff>404133</xdr:colOff>
      <xdr:row>574</xdr:row>
      <xdr:rowOff>76201</xdr:rowOff>
    </xdr:to>
    <xdr:pic>
      <xdr:nvPicPr>
        <xdr:cNvPr id="107" name="Picture 106"/>
        <xdr:cNvPicPr/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103898701"/>
          <a:ext cx="3706133" cy="42672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0</xdr:colOff>
      <xdr:row>552</xdr:row>
      <xdr:rowOff>1</xdr:rowOff>
    </xdr:from>
    <xdr:to>
      <xdr:col>11</xdr:col>
      <xdr:colOff>393103</xdr:colOff>
      <xdr:row>574</xdr:row>
      <xdr:rowOff>63501</xdr:rowOff>
    </xdr:to>
    <xdr:pic>
      <xdr:nvPicPr>
        <xdr:cNvPr id="108" name="Picture 107"/>
        <xdr:cNvPicPr/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778500" y="103898701"/>
          <a:ext cx="3695103" cy="4254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29</xdr:col>
      <xdr:colOff>0</xdr:colOff>
      <xdr:row>518</xdr:row>
      <xdr:rowOff>190499</xdr:rowOff>
    </xdr:from>
    <xdr:to>
      <xdr:col>39</xdr:col>
      <xdr:colOff>355600</xdr:colOff>
      <xdr:row>543</xdr:row>
      <xdr:rowOff>1920</xdr:rowOff>
    </xdr:to>
    <xdr:pic>
      <xdr:nvPicPr>
        <xdr:cNvPr id="109" name="Picture 108"/>
        <xdr:cNvPicPr/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3939500" y="98945699"/>
          <a:ext cx="8610600" cy="457392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582</xdr:row>
      <xdr:rowOff>0</xdr:rowOff>
    </xdr:from>
    <xdr:to>
      <xdr:col>6</xdr:col>
      <xdr:colOff>418099</xdr:colOff>
      <xdr:row>605</xdr:row>
      <xdr:rowOff>63500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651000" y="110959900"/>
          <a:ext cx="3720099" cy="4445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582</xdr:row>
      <xdr:rowOff>0</xdr:rowOff>
    </xdr:from>
    <xdr:to>
      <xdr:col>11</xdr:col>
      <xdr:colOff>386212</xdr:colOff>
      <xdr:row>605</xdr:row>
      <xdr:rowOff>25400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5778500" y="110959900"/>
          <a:ext cx="3688212" cy="44069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582</xdr:row>
      <xdr:rowOff>0</xdr:rowOff>
    </xdr:from>
    <xdr:to>
      <xdr:col>19</xdr:col>
      <xdr:colOff>663796</xdr:colOff>
      <xdr:row>605</xdr:row>
      <xdr:rowOff>139700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906000" y="110959900"/>
          <a:ext cx="6442296" cy="45212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581</xdr:row>
      <xdr:rowOff>0</xdr:rowOff>
    </xdr:from>
    <xdr:to>
      <xdr:col>28</xdr:col>
      <xdr:colOff>183514</xdr:colOff>
      <xdr:row>607</xdr:row>
      <xdr:rowOff>88900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6510000" y="110769400"/>
          <a:ext cx="6787514" cy="50419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609</xdr:row>
      <xdr:rowOff>0</xdr:rowOff>
    </xdr:from>
    <xdr:to>
      <xdr:col>19</xdr:col>
      <xdr:colOff>444500</xdr:colOff>
      <xdr:row>631</xdr:row>
      <xdr:rowOff>167402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906000" y="116103400"/>
          <a:ext cx="6223000" cy="435840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609</xdr:row>
      <xdr:rowOff>0</xdr:rowOff>
    </xdr:from>
    <xdr:to>
      <xdr:col>6</xdr:col>
      <xdr:colOff>439242</xdr:colOff>
      <xdr:row>632</xdr:row>
      <xdr:rowOff>50800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651000" y="116103400"/>
          <a:ext cx="3741242" cy="44323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609</xdr:row>
      <xdr:rowOff>0</xdr:rowOff>
    </xdr:from>
    <xdr:to>
      <xdr:col>11</xdr:col>
      <xdr:colOff>428523</xdr:colOff>
      <xdr:row>632</xdr:row>
      <xdr:rowOff>38100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778500" y="116103400"/>
          <a:ext cx="3730523" cy="44196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606</xdr:row>
      <xdr:rowOff>88900</xdr:rowOff>
    </xdr:from>
    <xdr:to>
      <xdr:col>28</xdr:col>
      <xdr:colOff>177800</xdr:colOff>
      <xdr:row>631</xdr:row>
      <xdr:rowOff>76169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6510000" y="115620800"/>
          <a:ext cx="6781800" cy="47497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177801</xdr:rowOff>
    </xdr:from>
    <xdr:to>
      <xdr:col>7</xdr:col>
      <xdr:colOff>533400</xdr:colOff>
      <xdr:row>31</xdr:row>
      <xdr:rowOff>155546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9301"/>
          <a:ext cx="6311900" cy="531174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16</xdr:col>
      <xdr:colOff>406399</xdr:colOff>
      <xdr:row>32</xdr:row>
      <xdr:rowOff>52607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0" y="381000"/>
          <a:ext cx="7010399" cy="57676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8</xdr:col>
      <xdr:colOff>393062</xdr:colOff>
      <xdr:row>62</xdr:row>
      <xdr:rowOff>12700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667500"/>
          <a:ext cx="6997062" cy="51562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20</xdr:col>
      <xdr:colOff>508000</xdr:colOff>
      <xdr:row>77</xdr:row>
      <xdr:rowOff>76200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6477000"/>
          <a:ext cx="9588500" cy="8267700"/>
        </a:xfrm>
        <a:prstGeom prst="rect">
          <a:avLst/>
        </a:prstGeom>
      </xdr:spPr>
    </xdr:pic>
    <xdr:clientData/>
  </xdr:twoCellAnchor>
  <xdr:twoCellAnchor editAs="oneCell">
    <xdr:from>
      <xdr:col>20</xdr:col>
      <xdr:colOff>825499</xdr:colOff>
      <xdr:row>35</xdr:row>
      <xdr:rowOff>0</xdr:rowOff>
    </xdr:from>
    <xdr:to>
      <xdr:col>34</xdr:col>
      <xdr:colOff>83882</xdr:colOff>
      <xdr:row>64</xdr:row>
      <xdr:rowOff>127000</xdr:rowOff>
    </xdr:to>
    <xdr:pic>
      <xdr:nvPicPr>
        <xdr:cNvPr id="7" name="Picture 6"/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35499" y="6667500"/>
          <a:ext cx="10815383" cy="5651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330200</xdr:colOff>
      <xdr:row>73</xdr:row>
      <xdr:rowOff>101600</xdr:rowOff>
    </xdr:from>
    <xdr:to>
      <xdr:col>8</xdr:col>
      <xdr:colOff>377566</xdr:colOff>
      <xdr:row>100</xdr:row>
      <xdr:rowOff>101600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0200" y="14008100"/>
          <a:ext cx="6651366" cy="5143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7</xdr:col>
      <xdr:colOff>540361</xdr:colOff>
      <xdr:row>130</xdr:row>
      <xdr:rowOff>63500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812000"/>
          <a:ext cx="6318861" cy="5016500"/>
        </a:xfrm>
        <a:prstGeom prst="rect">
          <a:avLst/>
        </a:prstGeom>
      </xdr:spPr>
    </xdr:pic>
    <xdr:clientData/>
  </xdr:twoCellAnchor>
  <xdr:twoCellAnchor editAs="oneCell">
    <xdr:from>
      <xdr:col>8</xdr:col>
      <xdr:colOff>711200</xdr:colOff>
      <xdr:row>103</xdr:row>
      <xdr:rowOff>0</xdr:rowOff>
    </xdr:from>
    <xdr:to>
      <xdr:col>17</xdr:col>
      <xdr:colOff>196649</xdr:colOff>
      <xdr:row>134</xdr:row>
      <xdr:rowOff>12700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15200" y="19621500"/>
          <a:ext cx="6914949" cy="59182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103</xdr:row>
      <xdr:rowOff>0</xdr:rowOff>
    </xdr:from>
    <xdr:to>
      <xdr:col>30</xdr:col>
      <xdr:colOff>787400</xdr:colOff>
      <xdr:row>134</xdr:row>
      <xdr:rowOff>101600</xdr:rowOff>
    </xdr:to>
    <xdr:pic>
      <xdr:nvPicPr>
        <xdr:cNvPr id="13" name="Picture 12"/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4033500" y="19621500"/>
          <a:ext cx="11518900" cy="60071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139</xdr:row>
      <xdr:rowOff>190499</xdr:rowOff>
    </xdr:from>
    <xdr:to>
      <xdr:col>9</xdr:col>
      <xdr:colOff>342900</xdr:colOff>
      <xdr:row>173</xdr:row>
      <xdr:rowOff>5442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6669999"/>
          <a:ext cx="7772400" cy="62919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139</xdr:row>
      <xdr:rowOff>0</xdr:rowOff>
    </xdr:from>
    <xdr:to>
      <xdr:col>29</xdr:col>
      <xdr:colOff>25400</xdr:colOff>
      <xdr:row>176</xdr:row>
      <xdr:rowOff>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59000" y="26479500"/>
          <a:ext cx="9105900" cy="70485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139</xdr:row>
      <xdr:rowOff>12700</xdr:rowOff>
    </xdr:from>
    <xdr:to>
      <xdr:col>36</xdr:col>
      <xdr:colOff>723900</xdr:colOff>
      <xdr:row>164</xdr:row>
      <xdr:rowOff>127000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39500" y="26492200"/>
          <a:ext cx="6502400" cy="4876800"/>
        </a:xfrm>
        <a:prstGeom prst="rect">
          <a:avLst/>
        </a:prstGeom>
      </xdr:spPr>
    </xdr:pic>
    <xdr:clientData/>
  </xdr:twoCellAnchor>
  <xdr:twoCellAnchor editAs="oneCell">
    <xdr:from>
      <xdr:col>36</xdr:col>
      <xdr:colOff>825499</xdr:colOff>
      <xdr:row>139</xdr:row>
      <xdr:rowOff>0</xdr:rowOff>
    </xdr:from>
    <xdr:to>
      <xdr:col>48</xdr:col>
      <xdr:colOff>301052</xdr:colOff>
      <xdr:row>165</xdr:row>
      <xdr:rowOff>139700</xdr:rowOff>
    </xdr:to>
    <xdr:pic>
      <xdr:nvPicPr>
        <xdr:cNvPr id="19" name="Picture 18"/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0543499" y="26479500"/>
          <a:ext cx="9381553" cy="5092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8</xdr:col>
      <xdr:colOff>241300</xdr:colOff>
      <xdr:row>206</xdr:row>
      <xdr:rowOff>43623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3718500"/>
          <a:ext cx="6845300" cy="556812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176</xdr:row>
      <xdr:rowOff>0</xdr:rowOff>
    </xdr:from>
    <xdr:to>
      <xdr:col>28</xdr:col>
      <xdr:colOff>494878</xdr:colOff>
      <xdr:row>200</xdr:row>
      <xdr:rowOff>177800</xdr:rowOff>
    </xdr:to>
    <xdr:pic>
      <xdr:nvPicPr>
        <xdr:cNvPr id="23" name="Picture 22"/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4859000" y="33528000"/>
          <a:ext cx="8749878" cy="4749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482600</xdr:colOff>
      <xdr:row>175</xdr:row>
      <xdr:rowOff>38099</xdr:rowOff>
    </xdr:from>
    <xdr:to>
      <xdr:col>17</xdr:col>
      <xdr:colOff>304800</xdr:colOff>
      <xdr:row>203</xdr:row>
      <xdr:rowOff>97148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12100" y="33375599"/>
          <a:ext cx="6426200" cy="53930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210</xdr:row>
      <xdr:rowOff>139700</xdr:rowOff>
    </xdr:from>
    <xdr:to>
      <xdr:col>7</xdr:col>
      <xdr:colOff>463820</xdr:colOff>
      <xdr:row>239</xdr:row>
      <xdr:rowOff>38100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0144700"/>
          <a:ext cx="6242320" cy="5422900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209</xdr:row>
      <xdr:rowOff>152400</xdr:rowOff>
    </xdr:from>
    <xdr:to>
      <xdr:col>14</xdr:col>
      <xdr:colOff>304642</xdr:colOff>
      <xdr:row>238</xdr:row>
      <xdr:rowOff>76200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616700" y="39966900"/>
          <a:ext cx="5244942" cy="5448300"/>
        </a:xfrm>
        <a:prstGeom prst="rect">
          <a:avLst/>
        </a:prstGeom>
      </xdr:spPr>
    </xdr:pic>
    <xdr:clientData/>
  </xdr:twoCellAnchor>
  <xdr:twoCellAnchor editAs="oneCell">
    <xdr:from>
      <xdr:col>14</xdr:col>
      <xdr:colOff>825499</xdr:colOff>
      <xdr:row>211</xdr:row>
      <xdr:rowOff>0</xdr:rowOff>
    </xdr:from>
    <xdr:to>
      <xdr:col>27</xdr:col>
      <xdr:colOff>738904</xdr:colOff>
      <xdr:row>241</xdr:row>
      <xdr:rowOff>63500</xdr:rowOff>
    </xdr:to>
    <xdr:pic>
      <xdr:nvPicPr>
        <xdr:cNvPr id="28" name="Picture 27"/>
        <xdr:cNvPicPr/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382499" y="40195500"/>
          <a:ext cx="10644905" cy="5778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17</xdr:col>
      <xdr:colOff>0</xdr:colOff>
      <xdr:row>2</xdr:row>
      <xdr:rowOff>0</xdr:rowOff>
    </xdr:from>
    <xdr:to>
      <xdr:col>28</xdr:col>
      <xdr:colOff>177800</xdr:colOff>
      <xdr:row>29</xdr:row>
      <xdr:rowOff>76200</xdr:rowOff>
    </xdr:to>
    <xdr:pic>
      <xdr:nvPicPr>
        <xdr:cNvPr id="30" name="Picture 29"/>
        <xdr:cNvPicPr/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4033500" y="381000"/>
          <a:ext cx="9258300" cy="5219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7</xdr:col>
      <xdr:colOff>309846</xdr:colOff>
      <xdr:row>271</xdr:row>
      <xdr:rowOff>50800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6863000"/>
          <a:ext cx="6088346" cy="48133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245</xdr:row>
      <xdr:rowOff>0</xdr:rowOff>
    </xdr:from>
    <xdr:to>
      <xdr:col>15</xdr:col>
      <xdr:colOff>200240</xdr:colOff>
      <xdr:row>271</xdr:row>
      <xdr:rowOff>88900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604000" y="46672500"/>
          <a:ext cx="5978740" cy="50419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245</xdr:row>
      <xdr:rowOff>0</xdr:rowOff>
    </xdr:from>
    <xdr:to>
      <xdr:col>25</xdr:col>
      <xdr:colOff>63500</xdr:colOff>
      <xdr:row>268</xdr:row>
      <xdr:rowOff>176789</xdr:rowOff>
    </xdr:to>
    <xdr:pic>
      <xdr:nvPicPr>
        <xdr:cNvPr id="27" name="Picture 26"/>
        <xdr:cNvPicPr/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382500" y="46672500"/>
          <a:ext cx="8318500" cy="455828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30</xdr:col>
      <xdr:colOff>0</xdr:colOff>
      <xdr:row>1</xdr:row>
      <xdr:rowOff>190499</xdr:rowOff>
    </xdr:from>
    <xdr:to>
      <xdr:col>35</xdr:col>
      <xdr:colOff>165100</xdr:colOff>
      <xdr:row>28</xdr:row>
      <xdr:rowOff>183018</xdr:rowOff>
    </xdr:to>
    <xdr:pic>
      <xdr:nvPicPr>
        <xdr:cNvPr id="29" name="Picture 28"/>
        <xdr:cNvPicPr/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4765000" y="380999"/>
          <a:ext cx="4292600" cy="513601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36</xdr:col>
      <xdr:colOff>0</xdr:colOff>
      <xdr:row>2</xdr:row>
      <xdr:rowOff>0</xdr:rowOff>
    </xdr:from>
    <xdr:to>
      <xdr:col>41</xdr:col>
      <xdr:colOff>150123</xdr:colOff>
      <xdr:row>28</xdr:row>
      <xdr:rowOff>165100</xdr:rowOff>
    </xdr:to>
    <xdr:pic>
      <xdr:nvPicPr>
        <xdr:cNvPr id="31" name="Picture 30"/>
        <xdr:cNvPicPr/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9718000" y="381000"/>
          <a:ext cx="4277623" cy="51181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36</xdr:col>
      <xdr:colOff>0</xdr:colOff>
      <xdr:row>36</xdr:row>
      <xdr:rowOff>0</xdr:rowOff>
    </xdr:from>
    <xdr:to>
      <xdr:col>40</xdr:col>
      <xdr:colOff>306913</xdr:colOff>
      <xdr:row>58</xdr:row>
      <xdr:rowOff>127000</xdr:rowOff>
    </xdr:to>
    <xdr:pic>
      <xdr:nvPicPr>
        <xdr:cNvPr id="32" name="Picture 31"/>
        <xdr:cNvPicPr/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9718000" y="6858000"/>
          <a:ext cx="3608913" cy="431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41</xdr:col>
      <xdr:colOff>0</xdr:colOff>
      <xdr:row>36</xdr:row>
      <xdr:rowOff>0</xdr:rowOff>
    </xdr:from>
    <xdr:to>
      <xdr:col>45</xdr:col>
      <xdr:colOff>349371</xdr:colOff>
      <xdr:row>58</xdr:row>
      <xdr:rowOff>177800</xdr:rowOff>
    </xdr:to>
    <xdr:pic>
      <xdr:nvPicPr>
        <xdr:cNvPr id="33" name="Picture 32"/>
        <xdr:cNvPicPr/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3845500" y="6858000"/>
          <a:ext cx="3651371" cy="4368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33</xdr:col>
      <xdr:colOff>0</xdr:colOff>
      <xdr:row>104</xdr:row>
      <xdr:rowOff>1</xdr:rowOff>
    </xdr:from>
    <xdr:to>
      <xdr:col>38</xdr:col>
      <xdr:colOff>198312</xdr:colOff>
      <xdr:row>130</xdr:row>
      <xdr:rowOff>50801</xdr:rowOff>
    </xdr:to>
    <xdr:pic>
      <xdr:nvPicPr>
        <xdr:cNvPr id="35" name="Picture 34"/>
        <xdr:cNvPicPr/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7241500" y="19812001"/>
          <a:ext cx="4325812" cy="5003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39</xdr:col>
      <xdr:colOff>0</xdr:colOff>
      <xdr:row>104</xdr:row>
      <xdr:rowOff>1</xdr:rowOff>
    </xdr:from>
    <xdr:to>
      <xdr:col>44</xdr:col>
      <xdr:colOff>154395</xdr:colOff>
      <xdr:row>130</xdr:row>
      <xdr:rowOff>1</xdr:rowOff>
    </xdr:to>
    <xdr:pic>
      <xdr:nvPicPr>
        <xdr:cNvPr id="36" name="Picture 35"/>
        <xdr:cNvPicPr/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2194500" y="19812001"/>
          <a:ext cx="4281895" cy="4953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50</xdr:col>
      <xdr:colOff>0</xdr:colOff>
      <xdr:row>139</xdr:row>
      <xdr:rowOff>0</xdr:rowOff>
    </xdr:from>
    <xdr:to>
      <xdr:col>55</xdr:col>
      <xdr:colOff>337176</xdr:colOff>
      <xdr:row>165</xdr:row>
      <xdr:rowOff>127000</xdr:rowOff>
    </xdr:to>
    <xdr:pic>
      <xdr:nvPicPr>
        <xdr:cNvPr id="38" name="Picture 37"/>
        <xdr:cNvPicPr/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275000" y="26479500"/>
          <a:ext cx="4464676" cy="5080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56</xdr:col>
      <xdr:colOff>0</xdr:colOff>
      <xdr:row>139</xdr:row>
      <xdr:rowOff>0</xdr:rowOff>
    </xdr:from>
    <xdr:to>
      <xdr:col>61</xdr:col>
      <xdr:colOff>314853</xdr:colOff>
      <xdr:row>165</xdr:row>
      <xdr:rowOff>101600</xdr:rowOff>
    </xdr:to>
    <xdr:pic>
      <xdr:nvPicPr>
        <xdr:cNvPr id="39" name="Picture 38"/>
        <xdr:cNvPicPr/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6228000" y="26479500"/>
          <a:ext cx="4442353" cy="5054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31</xdr:col>
      <xdr:colOff>0</xdr:colOff>
      <xdr:row>176</xdr:row>
      <xdr:rowOff>0</xdr:rowOff>
    </xdr:from>
    <xdr:to>
      <xdr:col>36</xdr:col>
      <xdr:colOff>457043</xdr:colOff>
      <xdr:row>204</xdr:row>
      <xdr:rowOff>127000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5590500" y="33528000"/>
          <a:ext cx="4584543" cy="5461000"/>
        </a:xfrm>
        <a:prstGeom prst="rect">
          <a:avLst/>
        </a:prstGeom>
      </xdr:spPr>
    </xdr:pic>
    <xdr:clientData/>
  </xdr:twoCellAnchor>
  <xdr:twoCellAnchor editAs="oneCell">
    <xdr:from>
      <xdr:col>36</xdr:col>
      <xdr:colOff>533400</xdr:colOff>
      <xdr:row>176</xdr:row>
      <xdr:rowOff>0</xdr:rowOff>
    </xdr:from>
    <xdr:to>
      <xdr:col>42</xdr:col>
      <xdr:colOff>196928</xdr:colOff>
      <xdr:row>204</xdr:row>
      <xdr:rowOff>165100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251400" y="33528000"/>
          <a:ext cx="4616528" cy="5499100"/>
        </a:xfrm>
        <a:prstGeom prst="rect">
          <a:avLst/>
        </a:prstGeom>
      </xdr:spPr>
    </xdr:pic>
    <xdr:clientData/>
  </xdr:twoCellAnchor>
  <xdr:twoCellAnchor editAs="oneCell">
    <xdr:from>
      <xdr:col>27</xdr:col>
      <xdr:colOff>203200</xdr:colOff>
      <xdr:row>277</xdr:row>
      <xdr:rowOff>0</xdr:rowOff>
    </xdr:from>
    <xdr:to>
      <xdr:col>31</xdr:col>
      <xdr:colOff>652120</xdr:colOff>
      <xdr:row>300</xdr:row>
      <xdr:rowOff>63500</xdr:rowOff>
    </xdr:to>
    <xdr:pic>
      <xdr:nvPicPr>
        <xdr:cNvPr id="37" name="Picture 36"/>
        <xdr:cNvPicPr/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2491700" y="52768500"/>
          <a:ext cx="3750920" cy="4445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27</xdr:col>
      <xdr:colOff>0</xdr:colOff>
      <xdr:row>245</xdr:row>
      <xdr:rowOff>0</xdr:rowOff>
    </xdr:from>
    <xdr:to>
      <xdr:col>30</xdr:col>
      <xdr:colOff>605727</xdr:colOff>
      <xdr:row>264</xdr:row>
      <xdr:rowOff>63500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2288500" y="46672500"/>
          <a:ext cx="3082227" cy="3683000"/>
        </a:xfrm>
        <a:prstGeom prst="rect">
          <a:avLst/>
        </a:prstGeom>
      </xdr:spPr>
    </xdr:pic>
    <xdr:clientData/>
  </xdr:twoCellAnchor>
  <xdr:twoCellAnchor editAs="oneCell">
    <xdr:from>
      <xdr:col>30</xdr:col>
      <xdr:colOff>584200</xdr:colOff>
      <xdr:row>245</xdr:row>
      <xdr:rowOff>0</xdr:rowOff>
    </xdr:from>
    <xdr:to>
      <xdr:col>34</xdr:col>
      <xdr:colOff>481339</xdr:colOff>
      <xdr:row>265</xdr:row>
      <xdr:rowOff>12700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5349200" y="46672500"/>
          <a:ext cx="3199139" cy="3822700"/>
        </a:xfrm>
        <a:prstGeom prst="rect">
          <a:avLst/>
        </a:prstGeom>
      </xdr:spPr>
    </xdr:pic>
    <xdr:clientData/>
  </xdr:twoCellAnchor>
  <xdr:twoCellAnchor editAs="oneCell">
    <xdr:from>
      <xdr:col>31</xdr:col>
      <xdr:colOff>787400</xdr:colOff>
      <xdr:row>277</xdr:row>
      <xdr:rowOff>0</xdr:rowOff>
    </xdr:from>
    <xdr:to>
      <xdr:col>36</xdr:col>
      <xdr:colOff>432254</xdr:colOff>
      <xdr:row>300</xdr:row>
      <xdr:rowOff>88900</xdr:rowOff>
    </xdr:to>
    <xdr:pic>
      <xdr:nvPicPr>
        <xdr:cNvPr id="44" name="Picture 43"/>
        <xdr:cNvPicPr/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377900" y="52768500"/>
          <a:ext cx="3772354" cy="4470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275</xdr:row>
      <xdr:rowOff>63500</xdr:rowOff>
    </xdr:from>
    <xdr:to>
      <xdr:col>8</xdr:col>
      <xdr:colOff>651042</xdr:colOff>
      <xdr:row>302</xdr:row>
      <xdr:rowOff>25400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52451000"/>
          <a:ext cx="7255042" cy="5105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274</xdr:row>
      <xdr:rowOff>0</xdr:rowOff>
    </xdr:from>
    <xdr:to>
      <xdr:col>16</xdr:col>
      <xdr:colOff>254000</xdr:colOff>
      <xdr:row>300</xdr:row>
      <xdr:rowOff>121830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429500" y="52197000"/>
          <a:ext cx="6032500" cy="5074830"/>
        </a:xfrm>
        <a:prstGeom prst="rect">
          <a:avLst/>
        </a:prstGeom>
      </xdr:spPr>
    </xdr:pic>
    <xdr:clientData/>
  </xdr:twoCellAnchor>
  <xdr:twoCellAnchor editAs="oneCell">
    <xdr:from>
      <xdr:col>15</xdr:col>
      <xdr:colOff>825499</xdr:colOff>
      <xdr:row>274</xdr:row>
      <xdr:rowOff>0</xdr:rowOff>
    </xdr:from>
    <xdr:to>
      <xdr:col>25</xdr:col>
      <xdr:colOff>533104</xdr:colOff>
      <xdr:row>296</xdr:row>
      <xdr:rowOff>88900</xdr:rowOff>
    </xdr:to>
    <xdr:pic>
      <xdr:nvPicPr>
        <xdr:cNvPr id="45" name="Picture 44"/>
        <xdr:cNvPicPr/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3207999" y="52197000"/>
          <a:ext cx="7962605" cy="4279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305</xdr:row>
      <xdr:rowOff>0</xdr:rowOff>
    </xdr:from>
    <xdr:to>
      <xdr:col>7</xdr:col>
      <xdr:colOff>165100</xdr:colOff>
      <xdr:row>327</xdr:row>
      <xdr:rowOff>114935</xdr:rowOff>
    </xdr:to>
    <xdr:pic>
      <xdr:nvPicPr>
        <xdr:cNvPr id="46" name="Picture 45"/>
        <xdr:cNvPicPr/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58102500"/>
          <a:ext cx="5943600" cy="43059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27</xdr:col>
      <xdr:colOff>0</xdr:colOff>
      <xdr:row>305</xdr:row>
      <xdr:rowOff>0</xdr:rowOff>
    </xdr:from>
    <xdr:to>
      <xdr:col>30</xdr:col>
      <xdr:colOff>790373</xdr:colOff>
      <xdr:row>325</xdr:row>
      <xdr:rowOff>127000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2288500" y="58102500"/>
          <a:ext cx="3266873" cy="393700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305</xdr:row>
      <xdr:rowOff>0</xdr:rowOff>
    </xdr:from>
    <xdr:to>
      <xdr:col>34</xdr:col>
      <xdr:colOff>811449</xdr:colOff>
      <xdr:row>325</xdr:row>
      <xdr:rowOff>152400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5590500" y="58102500"/>
          <a:ext cx="3287949" cy="39624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305</xdr:row>
      <xdr:rowOff>0</xdr:rowOff>
    </xdr:from>
    <xdr:to>
      <xdr:col>14</xdr:col>
      <xdr:colOff>714881</xdr:colOff>
      <xdr:row>328</xdr:row>
      <xdr:rowOff>12700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604000" y="58102500"/>
          <a:ext cx="5667881" cy="43942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305</xdr:row>
      <xdr:rowOff>0</xdr:rowOff>
    </xdr:from>
    <xdr:to>
      <xdr:col>25</xdr:col>
      <xdr:colOff>203200</xdr:colOff>
      <xdr:row>329</xdr:row>
      <xdr:rowOff>2296</xdr:rowOff>
    </xdr:to>
    <xdr:pic>
      <xdr:nvPicPr>
        <xdr:cNvPr id="49" name="Picture 48"/>
        <xdr:cNvPicPr/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382500" y="58102500"/>
          <a:ext cx="8458200" cy="457429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334</xdr:row>
      <xdr:rowOff>0</xdr:rowOff>
    </xdr:from>
    <xdr:to>
      <xdr:col>8</xdr:col>
      <xdr:colOff>629180</xdr:colOff>
      <xdr:row>363</xdr:row>
      <xdr:rowOff>127000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63627000"/>
          <a:ext cx="7233180" cy="56515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333</xdr:row>
      <xdr:rowOff>0</xdr:rowOff>
    </xdr:from>
    <xdr:to>
      <xdr:col>17</xdr:col>
      <xdr:colOff>535399</xdr:colOff>
      <xdr:row>363</xdr:row>
      <xdr:rowOff>88900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429500" y="63436500"/>
          <a:ext cx="7139399" cy="58039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334</xdr:row>
      <xdr:rowOff>0</xdr:rowOff>
    </xdr:from>
    <xdr:to>
      <xdr:col>28</xdr:col>
      <xdr:colOff>114300</xdr:colOff>
      <xdr:row>360</xdr:row>
      <xdr:rowOff>19658</xdr:rowOff>
    </xdr:to>
    <xdr:pic>
      <xdr:nvPicPr>
        <xdr:cNvPr id="53" name="Picture 52"/>
        <xdr:cNvPicPr/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4033500" y="63627000"/>
          <a:ext cx="9194800" cy="497265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30</xdr:col>
      <xdr:colOff>0</xdr:colOff>
      <xdr:row>334</xdr:row>
      <xdr:rowOff>0</xdr:rowOff>
    </xdr:from>
    <xdr:to>
      <xdr:col>35</xdr:col>
      <xdr:colOff>181429</xdr:colOff>
      <xdr:row>360</xdr:row>
      <xdr:rowOff>127000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4765000" y="63627000"/>
          <a:ext cx="4308929" cy="508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334</xdr:row>
      <xdr:rowOff>0</xdr:rowOff>
    </xdr:from>
    <xdr:to>
      <xdr:col>41</xdr:col>
      <xdr:colOff>170656</xdr:colOff>
      <xdr:row>360</xdr:row>
      <xdr:rowOff>114300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718000" y="63627000"/>
          <a:ext cx="4298156" cy="50673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368</xdr:row>
      <xdr:rowOff>0</xdr:rowOff>
    </xdr:from>
    <xdr:to>
      <xdr:col>34</xdr:col>
      <xdr:colOff>554976</xdr:colOff>
      <xdr:row>394</xdr:row>
      <xdr:rowOff>127000</xdr:rowOff>
    </xdr:to>
    <xdr:pic>
      <xdr:nvPicPr>
        <xdr:cNvPr id="57" name="Picture 56"/>
        <xdr:cNvPicPr/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4765000" y="70104000"/>
          <a:ext cx="3856976" cy="5080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35</xdr:col>
      <xdr:colOff>0</xdr:colOff>
      <xdr:row>368</xdr:row>
      <xdr:rowOff>0</xdr:rowOff>
    </xdr:from>
    <xdr:to>
      <xdr:col>39</xdr:col>
      <xdr:colOff>526049</xdr:colOff>
      <xdr:row>394</xdr:row>
      <xdr:rowOff>88900</xdr:rowOff>
    </xdr:to>
    <xdr:pic>
      <xdr:nvPicPr>
        <xdr:cNvPr id="59" name="Picture 58"/>
        <xdr:cNvPicPr/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8892500" y="70104000"/>
          <a:ext cx="3828049" cy="5041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368</xdr:row>
      <xdr:rowOff>0</xdr:rowOff>
    </xdr:from>
    <xdr:to>
      <xdr:col>6</xdr:col>
      <xdr:colOff>537642</xdr:colOff>
      <xdr:row>389</xdr:row>
      <xdr:rowOff>25400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70104000"/>
          <a:ext cx="5490642" cy="40259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368</xdr:row>
      <xdr:rowOff>0</xdr:rowOff>
    </xdr:from>
    <xdr:to>
      <xdr:col>13</xdr:col>
      <xdr:colOff>395594</xdr:colOff>
      <xdr:row>391</xdr:row>
      <xdr:rowOff>114300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778500" y="70104000"/>
          <a:ext cx="5348594" cy="4495800"/>
        </a:xfrm>
        <a:prstGeom prst="rect">
          <a:avLst/>
        </a:prstGeom>
      </xdr:spPr>
    </xdr:pic>
    <xdr:clientData/>
  </xdr:twoCellAnchor>
  <xdr:twoCellAnchor editAs="oneCell">
    <xdr:from>
      <xdr:col>10</xdr:col>
      <xdr:colOff>12332</xdr:colOff>
      <xdr:row>140</xdr:row>
      <xdr:rowOff>127000</xdr:rowOff>
    </xdr:from>
    <xdr:to>
      <xdr:col>17</xdr:col>
      <xdr:colOff>101599</xdr:colOff>
      <xdr:row>164</xdr:row>
      <xdr:rowOff>76200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267332" y="26797000"/>
          <a:ext cx="5867767" cy="45212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397</xdr:row>
      <xdr:rowOff>0</xdr:rowOff>
    </xdr:from>
    <xdr:to>
      <xdr:col>34</xdr:col>
      <xdr:colOff>418099</xdr:colOff>
      <xdr:row>420</xdr:row>
      <xdr:rowOff>63500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765000" y="75641200"/>
          <a:ext cx="3720099" cy="4445000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397</xdr:row>
      <xdr:rowOff>0</xdr:rowOff>
    </xdr:from>
    <xdr:to>
      <xdr:col>39</xdr:col>
      <xdr:colOff>386212</xdr:colOff>
      <xdr:row>420</xdr:row>
      <xdr:rowOff>25400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8892500" y="75641200"/>
          <a:ext cx="3688212" cy="4406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397</xdr:row>
      <xdr:rowOff>190499</xdr:rowOff>
    </xdr:from>
    <xdr:to>
      <xdr:col>9</xdr:col>
      <xdr:colOff>596900</xdr:colOff>
      <xdr:row>427</xdr:row>
      <xdr:rowOff>108422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75831699"/>
          <a:ext cx="8026400" cy="563292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398</xdr:row>
      <xdr:rowOff>0</xdr:rowOff>
    </xdr:from>
    <xdr:to>
      <xdr:col>18</xdr:col>
      <xdr:colOff>628036</xdr:colOff>
      <xdr:row>426</xdr:row>
      <xdr:rowOff>38100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255000" y="75831700"/>
          <a:ext cx="7232036" cy="5372100"/>
        </a:xfrm>
        <a:prstGeom prst="rect">
          <a:avLst/>
        </a:prstGeom>
      </xdr:spPr>
    </xdr:pic>
    <xdr:clientData/>
  </xdr:twoCellAnchor>
  <xdr:twoCellAnchor editAs="oneCell">
    <xdr:from>
      <xdr:col>18</xdr:col>
      <xdr:colOff>374476</xdr:colOff>
      <xdr:row>397</xdr:row>
      <xdr:rowOff>38100</xdr:rowOff>
    </xdr:from>
    <xdr:to>
      <xdr:col>28</xdr:col>
      <xdr:colOff>711200</xdr:colOff>
      <xdr:row>421</xdr:row>
      <xdr:rowOff>101600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5233476" y="75679300"/>
          <a:ext cx="8591724" cy="4635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12</xdr:row>
      <xdr:rowOff>63500</xdr:rowOff>
    </xdr:from>
    <xdr:to>
      <xdr:col>10</xdr:col>
      <xdr:colOff>63500</xdr:colOff>
      <xdr:row>27</xdr:row>
      <xdr:rowOff>130721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76500" y="2349500"/>
          <a:ext cx="5842000" cy="29247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9</xdr:col>
      <xdr:colOff>50800</xdr:colOff>
      <xdr:row>62</xdr:row>
      <xdr:rowOff>8506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524500"/>
          <a:ext cx="7480300" cy="629500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27</xdr:row>
      <xdr:rowOff>12699</xdr:rowOff>
    </xdr:from>
    <xdr:to>
      <xdr:col>16</xdr:col>
      <xdr:colOff>406399</xdr:colOff>
      <xdr:row>57</xdr:row>
      <xdr:rowOff>65306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0" y="5156199"/>
          <a:ext cx="7010399" cy="5767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58</xdr:row>
      <xdr:rowOff>0</xdr:rowOff>
    </xdr:from>
    <xdr:to>
      <xdr:col>10</xdr:col>
      <xdr:colOff>177800</xdr:colOff>
      <xdr:row>95</xdr:row>
      <xdr:rowOff>38100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95500"/>
          <a:ext cx="8432800" cy="70866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56</xdr:row>
      <xdr:rowOff>0</xdr:rowOff>
    </xdr:from>
    <xdr:to>
      <xdr:col>18</xdr:col>
      <xdr:colOff>165100</xdr:colOff>
      <xdr:row>85</xdr:row>
      <xdr:rowOff>1905</xdr:rowOff>
    </xdr:to>
    <xdr:pic>
      <xdr:nvPicPr>
        <xdr:cNvPr id="26" name="Picture 25"/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080500" y="1905000"/>
          <a:ext cx="5943600" cy="55264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0</xdr:colOff>
      <xdr:row>87</xdr:row>
      <xdr:rowOff>0</xdr:rowOff>
    </xdr:from>
    <xdr:to>
      <xdr:col>18</xdr:col>
      <xdr:colOff>25400</xdr:colOff>
      <xdr:row>115</xdr:row>
      <xdr:rowOff>68666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80500" y="7810500"/>
          <a:ext cx="5803900" cy="54026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190499</xdr:rowOff>
    </xdr:from>
    <xdr:to>
      <xdr:col>6</xdr:col>
      <xdr:colOff>457200</xdr:colOff>
      <xdr:row>43</xdr:row>
      <xdr:rowOff>68088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095499"/>
          <a:ext cx="5410200" cy="540208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15</xdr:col>
      <xdr:colOff>723900</xdr:colOff>
      <xdr:row>43</xdr:row>
      <xdr:rowOff>143294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78500" y="1905000"/>
          <a:ext cx="7327900" cy="585829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13</xdr:row>
      <xdr:rowOff>50800</xdr:rowOff>
    </xdr:from>
    <xdr:to>
      <xdr:col>25</xdr:col>
      <xdr:colOff>165100</xdr:colOff>
      <xdr:row>41</xdr:row>
      <xdr:rowOff>178435</xdr:rowOff>
    </xdr:to>
    <xdr:pic>
      <xdr:nvPicPr>
        <xdr:cNvPr id="8" name="Picture 7"/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4859000" y="1955800"/>
          <a:ext cx="5943600" cy="5461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26</xdr:col>
      <xdr:colOff>0</xdr:colOff>
      <xdr:row>14</xdr:row>
      <xdr:rowOff>0</xdr:rowOff>
    </xdr:from>
    <xdr:to>
      <xdr:col>34</xdr:col>
      <xdr:colOff>484857</xdr:colOff>
      <xdr:row>42</xdr:row>
      <xdr:rowOff>38100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463000" y="2095500"/>
          <a:ext cx="7088857" cy="53721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355600</xdr:colOff>
      <xdr:row>15</xdr:row>
      <xdr:rowOff>139700</xdr:rowOff>
    </xdr:from>
    <xdr:to>
      <xdr:col>9</xdr:col>
      <xdr:colOff>419100</xdr:colOff>
      <xdr:row>31</xdr:row>
      <xdr:rowOff>16421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6600" y="2044700"/>
          <a:ext cx="5842000" cy="2924721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13</xdr:col>
      <xdr:colOff>217268</xdr:colOff>
      <xdr:row>30</xdr:row>
      <xdr:rowOff>114300</xdr:rowOff>
    </xdr:to>
    <xdr:pic>
      <xdr:nvPicPr>
        <xdr:cNvPr id="25" name="Picture 24"/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255000" y="1714500"/>
          <a:ext cx="2693768" cy="31623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0</xdr:colOff>
      <xdr:row>14</xdr:row>
      <xdr:rowOff>0</xdr:rowOff>
    </xdr:from>
    <xdr:to>
      <xdr:col>17</xdr:col>
      <xdr:colOff>228087</xdr:colOff>
      <xdr:row>30</xdr:row>
      <xdr:rowOff>127000</xdr:rowOff>
    </xdr:to>
    <xdr:pic>
      <xdr:nvPicPr>
        <xdr:cNvPr id="27" name="Picture 26"/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57000" y="1714500"/>
          <a:ext cx="2704587" cy="3175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34</xdr:row>
      <xdr:rowOff>190499</xdr:rowOff>
    </xdr:from>
    <xdr:to>
      <xdr:col>6</xdr:col>
      <xdr:colOff>304800</xdr:colOff>
      <xdr:row>59</xdr:row>
      <xdr:rowOff>42146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714999"/>
          <a:ext cx="5257800" cy="46141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6</xdr:col>
      <xdr:colOff>581928</xdr:colOff>
      <xdr:row>83</xdr:row>
      <xdr:rowOff>38100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668000"/>
          <a:ext cx="5534928" cy="4229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</xdr:row>
      <xdr:rowOff>0</xdr:rowOff>
    </xdr:from>
    <xdr:to>
      <xdr:col>14</xdr:col>
      <xdr:colOff>196022</xdr:colOff>
      <xdr:row>57</xdr:row>
      <xdr:rowOff>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5715000"/>
          <a:ext cx="4323522" cy="4191000"/>
        </a:xfrm>
        <a:prstGeom prst="rect">
          <a:avLst/>
        </a:prstGeom>
      </xdr:spPr>
    </xdr:pic>
    <xdr:clientData/>
  </xdr:twoCellAnchor>
  <xdr:twoCellAnchor>
    <xdr:from>
      <xdr:col>15</xdr:col>
      <xdr:colOff>0</xdr:colOff>
      <xdr:row>35</xdr:row>
      <xdr:rowOff>0</xdr:rowOff>
    </xdr:from>
    <xdr:to>
      <xdr:col>26</xdr:col>
      <xdr:colOff>265760</xdr:colOff>
      <xdr:row>61</xdr:row>
      <xdr:rowOff>12700</xdr:rowOff>
    </xdr:to>
    <xdr:grpSp>
      <xdr:nvGrpSpPr>
        <xdr:cNvPr id="4" name="Group 3"/>
        <xdr:cNvGrpSpPr/>
      </xdr:nvGrpSpPr>
      <xdr:grpSpPr>
        <a:xfrm>
          <a:off x="12382500" y="6667500"/>
          <a:ext cx="9346260" cy="4965700"/>
          <a:chOff x="12382500" y="5715000"/>
          <a:chExt cx="9346260" cy="4965700"/>
        </a:xfrm>
      </xdr:grpSpPr>
      <xdr:pic>
        <xdr:nvPicPr>
          <xdr:cNvPr id="9" name="Picture 8"/>
          <xdr:cNvPicPr/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2382500" y="5715000"/>
            <a:ext cx="9346260" cy="4965700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10" name="Rectangle 9"/>
          <xdr:cNvSpPr/>
        </xdr:nvSpPr>
        <xdr:spPr>
          <a:xfrm>
            <a:off x="14338300" y="7823200"/>
            <a:ext cx="419100" cy="419100"/>
          </a:xfrm>
          <a:prstGeom prst="rect">
            <a:avLst/>
          </a:prstGeom>
          <a:noFill/>
          <a:ln w="57150" cmpd="sng">
            <a:solidFill>
              <a:schemeClr val="bg1">
                <a:lumMod val="75000"/>
              </a:schemeClr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89</xdr:row>
      <xdr:rowOff>0</xdr:rowOff>
    </xdr:from>
    <xdr:to>
      <xdr:col>7</xdr:col>
      <xdr:colOff>432142</xdr:colOff>
      <xdr:row>116</xdr:row>
      <xdr:rowOff>25400</xdr:rowOff>
    </xdr:to>
    <xdr:pic>
      <xdr:nvPicPr>
        <xdr:cNvPr id="12" name="Picture 11"/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16002000"/>
          <a:ext cx="6210642" cy="5168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88</xdr:row>
      <xdr:rowOff>0</xdr:rowOff>
    </xdr:from>
    <xdr:to>
      <xdr:col>15</xdr:col>
      <xdr:colOff>195629</xdr:colOff>
      <xdr:row>114</xdr:row>
      <xdr:rowOff>139700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04000" y="15811500"/>
          <a:ext cx="5974129" cy="50927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118</xdr:row>
      <xdr:rowOff>0</xdr:rowOff>
    </xdr:from>
    <xdr:to>
      <xdr:col>15</xdr:col>
      <xdr:colOff>76200</xdr:colOff>
      <xdr:row>138</xdr:row>
      <xdr:rowOff>18408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29500" y="21526500"/>
          <a:ext cx="5029200" cy="382840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140</xdr:row>
      <xdr:rowOff>0</xdr:rowOff>
    </xdr:from>
    <xdr:to>
      <xdr:col>15</xdr:col>
      <xdr:colOff>215900</xdr:colOff>
      <xdr:row>162</xdr:row>
      <xdr:rowOff>166780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429500" y="25717500"/>
          <a:ext cx="5168900" cy="4357780"/>
        </a:xfrm>
        <a:prstGeom prst="rect">
          <a:avLst/>
        </a:prstGeom>
      </xdr:spPr>
    </xdr:pic>
    <xdr:clientData/>
  </xdr:twoCellAnchor>
  <xdr:twoCellAnchor editAs="oneCell">
    <xdr:from>
      <xdr:col>8</xdr:col>
      <xdr:colOff>723900</xdr:colOff>
      <xdr:row>58</xdr:row>
      <xdr:rowOff>177800</xdr:rowOff>
    </xdr:from>
    <xdr:to>
      <xdr:col>14</xdr:col>
      <xdr:colOff>342900</xdr:colOff>
      <xdr:row>76</xdr:row>
      <xdr:rowOff>177800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27900" y="10274300"/>
          <a:ext cx="4572000" cy="3429000"/>
        </a:xfrm>
        <a:prstGeom prst="rect">
          <a:avLst/>
        </a:prstGeom>
      </xdr:spPr>
    </xdr:pic>
    <xdr:clientData/>
  </xdr:twoCellAnchor>
  <xdr:twoCellAnchor>
    <xdr:from>
      <xdr:col>16</xdr:col>
      <xdr:colOff>0</xdr:colOff>
      <xdr:row>91</xdr:row>
      <xdr:rowOff>88900</xdr:rowOff>
    </xdr:from>
    <xdr:to>
      <xdr:col>26</xdr:col>
      <xdr:colOff>177800</xdr:colOff>
      <xdr:row>117</xdr:row>
      <xdr:rowOff>152400</xdr:rowOff>
    </xdr:to>
    <xdr:grpSp>
      <xdr:nvGrpSpPr>
        <xdr:cNvPr id="11" name="Group 10"/>
        <xdr:cNvGrpSpPr/>
      </xdr:nvGrpSpPr>
      <xdr:grpSpPr>
        <a:xfrm>
          <a:off x="13208000" y="17424400"/>
          <a:ext cx="8432800" cy="5016500"/>
          <a:chOff x="13208000" y="16471900"/>
          <a:chExt cx="8432800" cy="5016500"/>
        </a:xfrm>
      </xdr:grpSpPr>
      <xdr:pic>
        <xdr:nvPicPr>
          <xdr:cNvPr id="17" name="Picture 16"/>
          <xdr:cNvPicPr/>
        </xdr:nvPicPr>
        <xdr:blipFill>
          <a:blip xmlns:r="http://schemas.openxmlformats.org/officeDocument/2006/relationships" r:embed="rId13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3208000" y="16471900"/>
            <a:ext cx="8432800" cy="5016500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18" name="Rectangle 17"/>
          <xdr:cNvSpPr/>
        </xdr:nvSpPr>
        <xdr:spPr>
          <a:xfrm>
            <a:off x="14706600" y="17691100"/>
            <a:ext cx="368300" cy="368300"/>
          </a:xfrm>
          <a:prstGeom prst="rect">
            <a:avLst/>
          </a:prstGeom>
          <a:noFill/>
          <a:ln w="57150" cmpd="sng">
            <a:solidFill>
              <a:schemeClr val="bg1">
                <a:lumMod val="75000"/>
              </a:schemeClr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168</xdr:row>
      <xdr:rowOff>0</xdr:rowOff>
    </xdr:from>
    <xdr:to>
      <xdr:col>7</xdr:col>
      <xdr:colOff>165100</xdr:colOff>
      <xdr:row>196</xdr:row>
      <xdr:rowOff>47625</xdr:rowOff>
    </xdr:to>
    <xdr:pic>
      <xdr:nvPicPr>
        <xdr:cNvPr id="20" name="Picture 19"/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31051500"/>
          <a:ext cx="5943600" cy="53816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168</xdr:row>
      <xdr:rowOff>0</xdr:rowOff>
    </xdr:from>
    <xdr:to>
      <xdr:col>15</xdr:col>
      <xdr:colOff>723900</xdr:colOff>
      <xdr:row>193</xdr:row>
      <xdr:rowOff>114300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604000" y="31051500"/>
          <a:ext cx="65024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196</xdr:row>
      <xdr:rowOff>0</xdr:rowOff>
    </xdr:from>
    <xdr:to>
      <xdr:col>15</xdr:col>
      <xdr:colOff>241300</xdr:colOff>
      <xdr:row>219</xdr:row>
      <xdr:rowOff>133350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604000" y="36385500"/>
          <a:ext cx="6019800" cy="4514850"/>
        </a:xfrm>
        <a:prstGeom prst="rect">
          <a:avLst/>
        </a:prstGeom>
      </xdr:spPr>
    </xdr:pic>
    <xdr:clientData/>
  </xdr:twoCellAnchor>
  <xdr:twoCellAnchor>
    <xdr:from>
      <xdr:col>16</xdr:col>
      <xdr:colOff>558800</xdr:colOff>
      <xdr:row>168</xdr:row>
      <xdr:rowOff>101600</xdr:rowOff>
    </xdr:from>
    <xdr:to>
      <xdr:col>28</xdr:col>
      <xdr:colOff>572744</xdr:colOff>
      <xdr:row>196</xdr:row>
      <xdr:rowOff>38100</xdr:rowOff>
    </xdr:to>
    <xdr:grpSp>
      <xdr:nvGrpSpPr>
        <xdr:cNvPr id="15" name="Group 14"/>
        <xdr:cNvGrpSpPr/>
      </xdr:nvGrpSpPr>
      <xdr:grpSpPr>
        <a:xfrm>
          <a:off x="13766800" y="32105600"/>
          <a:ext cx="9919944" cy="5270500"/>
          <a:chOff x="13766800" y="31153100"/>
          <a:chExt cx="9919944" cy="5270500"/>
        </a:xfrm>
      </xdr:grpSpPr>
      <xdr:pic>
        <xdr:nvPicPr>
          <xdr:cNvPr id="24" name="Picture 23"/>
          <xdr:cNvPicPr/>
        </xdr:nvPicPr>
        <xdr:blipFill>
          <a:blip xmlns:r="http://schemas.openxmlformats.org/officeDocument/2006/relationships" r:embed="rId17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3766800" y="31153100"/>
            <a:ext cx="9919944" cy="5270500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26" name="Rectangle 25"/>
          <xdr:cNvSpPr/>
        </xdr:nvSpPr>
        <xdr:spPr>
          <a:xfrm>
            <a:off x="14909800" y="33223200"/>
            <a:ext cx="368300" cy="368300"/>
          </a:xfrm>
          <a:prstGeom prst="rect">
            <a:avLst/>
          </a:prstGeom>
          <a:noFill/>
          <a:ln w="57150" cmpd="sng">
            <a:solidFill>
              <a:schemeClr val="bg1">
                <a:lumMod val="75000"/>
              </a:schemeClr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355600</xdr:colOff>
      <xdr:row>17</xdr:row>
      <xdr:rowOff>139700</xdr:rowOff>
    </xdr:from>
    <xdr:to>
      <xdr:col>9</xdr:col>
      <xdr:colOff>419100</xdr:colOff>
      <xdr:row>33</xdr:row>
      <xdr:rowOff>16421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6600" y="2044700"/>
          <a:ext cx="5842000" cy="29247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8</xdr:col>
      <xdr:colOff>665540</xdr:colOff>
      <xdr:row>64</xdr:row>
      <xdr:rowOff>177800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43500"/>
          <a:ext cx="7269540" cy="5892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7</xdr:col>
      <xdr:colOff>749300</xdr:colOff>
      <xdr:row>98</xdr:row>
      <xdr:rowOff>88900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620500"/>
          <a:ext cx="6527800" cy="5613400"/>
        </a:xfrm>
        <a:prstGeom prst="rect">
          <a:avLst/>
        </a:prstGeom>
      </xdr:spPr>
    </xdr:pic>
    <xdr:clientData/>
  </xdr:twoCellAnchor>
  <xdr:twoCellAnchor editAs="oneCell">
    <xdr:from>
      <xdr:col>8</xdr:col>
      <xdr:colOff>393700</xdr:colOff>
      <xdr:row>31</xdr:row>
      <xdr:rowOff>38100</xdr:rowOff>
    </xdr:from>
    <xdr:to>
      <xdr:col>15</xdr:col>
      <xdr:colOff>723376</xdr:colOff>
      <xdr:row>59</xdr:row>
      <xdr:rowOff>177800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97700" y="4610100"/>
          <a:ext cx="6108176" cy="54737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68</xdr:row>
      <xdr:rowOff>0</xdr:rowOff>
    </xdr:from>
    <xdr:to>
      <xdr:col>14</xdr:col>
      <xdr:colOff>653560</xdr:colOff>
      <xdr:row>94</xdr:row>
      <xdr:rowOff>25400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0" y="11430000"/>
          <a:ext cx="5606560" cy="49784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101</xdr:row>
      <xdr:rowOff>0</xdr:rowOff>
    </xdr:from>
    <xdr:to>
      <xdr:col>15</xdr:col>
      <xdr:colOff>266700</xdr:colOff>
      <xdr:row>130</xdr:row>
      <xdr:rowOff>94982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04000" y="17716500"/>
          <a:ext cx="6045200" cy="56194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114300</xdr:rowOff>
    </xdr:from>
    <xdr:to>
      <xdr:col>7</xdr:col>
      <xdr:colOff>659245</xdr:colOff>
      <xdr:row>131</xdr:row>
      <xdr:rowOff>50800</xdr:rowOff>
    </xdr:to>
    <xdr:pic>
      <xdr:nvPicPr>
        <xdr:cNvPr id="14" name="Picture 13" descr="highpHSVtest.pdf"/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 t="11280" b="23172"/>
        <a:stretch/>
      </xdr:blipFill>
      <xdr:spPr>
        <a:xfrm>
          <a:off x="0" y="18021300"/>
          <a:ext cx="6437745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6</xdr:col>
      <xdr:colOff>419100</xdr:colOff>
      <xdr:row>164</xdr:row>
      <xdr:rowOff>102838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5336500"/>
          <a:ext cx="5372100" cy="44843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140</xdr:row>
      <xdr:rowOff>0</xdr:rowOff>
    </xdr:from>
    <xdr:to>
      <xdr:col>14</xdr:col>
      <xdr:colOff>773996</xdr:colOff>
      <xdr:row>167</xdr:row>
      <xdr:rowOff>12700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78500" y="25146000"/>
          <a:ext cx="6552496" cy="5156200"/>
        </a:xfrm>
        <a:prstGeom prst="rect">
          <a:avLst/>
        </a:prstGeom>
      </xdr:spPr>
    </xdr:pic>
    <xdr:clientData/>
  </xdr:twoCellAnchor>
  <xdr:twoCellAnchor>
    <xdr:from>
      <xdr:col>14</xdr:col>
      <xdr:colOff>507999</xdr:colOff>
      <xdr:row>141</xdr:row>
      <xdr:rowOff>177800</xdr:rowOff>
    </xdr:from>
    <xdr:to>
      <xdr:col>25</xdr:col>
      <xdr:colOff>277926</xdr:colOff>
      <xdr:row>167</xdr:row>
      <xdr:rowOff>25400</xdr:rowOff>
    </xdr:to>
    <xdr:grpSp>
      <xdr:nvGrpSpPr>
        <xdr:cNvPr id="20" name="Group 19"/>
        <xdr:cNvGrpSpPr/>
      </xdr:nvGrpSpPr>
      <xdr:grpSpPr>
        <a:xfrm>
          <a:off x="12064999" y="27038300"/>
          <a:ext cx="8850427" cy="4800600"/>
          <a:chOff x="12382499" y="18415000"/>
          <a:chExt cx="8850427" cy="4800600"/>
        </a:xfrm>
      </xdr:grpSpPr>
      <xdr:pic>
        <xdr:nvPicPr>
          <xdr:cNvPr id="18" name="Picture 17"/>
          <xdr:cNvPicPr/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2382499" y="18415000"/>
            <a:ext cx="8850427" cy="4800600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19" name="Rectangle 18"/>
          <xdr:cNvSpPr/>
        </xdr:nvSpPr>
        <xdr:spPr>
          <a:xfrm>
            <a:off x="13055600" y="20231100"/>
            <a:ext cx="368300" cy="393700"/>
          </a:xfrm>
          <a:prstGeom prst="rect">
            <a:avLst/>
          </a:prstGeom>
          <a:noFill/>
          <a:ln w="57150" cmpd="sng">
            <a:solidFill>
              <a:schemeClr val="bg1">
                <a:lumMod val="75000"/>
              </a:schemeClr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16</xdr:col>
      <xdr:colOff>431800</xdr:colOff>
      <xdr:row>35</xdr:row>
      <xdr:rowOff>0</xdr:rowOff>
    </xdr:from>
    <xdr:to>
      <xdr:col>28</xdr:col>
      <xdr:colOff>711200</xdr:colOff>
      <xdr:row>64</xdr:row>
      <xdr:rowOff>209</xdr:rowOff>
    </xdr:to>
    <xdr:grpSp>
      <xdr:nvGrpSpPr>
        <xdr:cNvPr id="22" name="Group 21"/>
        <xdr:cNvGrpSpPr/>
      </xdr:nvGrpSpPr>
      <xdr:grpSpPr>
        <a:xfrm>
          <a:off x="13639800" y="6667500"/>
          <a:ext cx="10185400" cy="5524709"/>
          <a:chOff x="13639800" y="5334000"/>
          <a:chExt cx="10185400" cy="5524709"/>
        </a:xfrm>
      </xdr:grpSpPr>
      <xdr:pic>
        <xdr:nvPicPr>
          <xdr:cNvPr id="6" name="Picture 5"/>
          <xdr:cNvPicPr/>
        </xdr:nvPicPr>
        <xdr:blipFill>
          <a:blip xmlns:r="http://schemas.openxmlformats.org/officeDocument/2006/relationships" r:embed="rId11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3639800" y="5334000"/>
            <a:ext cx="10185400" cy="5524709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21" name="Rectangle 20"/>
          <xdr:cNvSpPr/>
        </xdr:nvSpPr>
        <xdr:spPr>
          <a:xfrm>
            <a:off x="16090900" y="7835900"/>
            <a:ext cx="419100" cy="419100"/>
          </a:xfrm>
          <a:prstGeom prst="rect">
            <a:avLst/>
          </a:prstGeom>
          <a:noFill/>
          <a:ln w="57150" cmpd="sng">
            <a:solidFill>
              <a:schemeClr val="bg1">
                <a:lumMod val="75000"/>
              </a:schemeClr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15</xdr:col>
      <xdr:colOff>0</xdr:colOff>
      <xdr:row>102</xdr:row>
      <xdr:rowOff>0</xdr:rowOff>
    </xdr:from>
    <xdr:to>
      <xdr:col>27</xdr:col>
      <xdr:colOff>660400</xdr:colOff>
      <xdr:row>132</xdr:row>
      <xdr:rowOff>38100</xdr:rowOff>
    </xdr:to>
    <xdr:grpSp>
      <xdr:nvGrpSpPr>
        <xdr:cNvPr id="25" name="Group 24"/>
        <xdr:cNvGrpSpPr/>
      </xdr:nvGrpSpPr>
      <xdr:grpSpPr>
        <a:xfrm>
          <a:off x="12382500" y="19431000"/>
          <a:ext cx="10566400" cy="5753100"/>
          <a:chOff x="12382500" y="17907000"/>
          <a:chExt cx="10566400" cy="5753100"/>
        </a:xfrm>
      </xdr:grpSpPr>
      <xdr:pic>
        <xdr:nvPicPr>
          <xdr:cNvPr id="23" name="Picture 22"/>
          <xdr:cNvPicPr/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2382500" y="17907000"/>
            <a:ext cx="10566400" cy="5753100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24" name="Rectangle 23"/>
          <xdr:cNvSpPr/>
        </xdr:nvSpPr>
        <xdr:spPr>
          <a:xfrm>
            <a:off x="13639800" y="20523200"/>
            <a:ext cx="419100" cy="431800"/>
          </a:xfrm>
          <a:prstGeom prst="rect">
            <a:avLst/>
          </a:prstGeom>
          <a:noFill/>
          <a:ln w="57150" cmpd="sng">
            <a:solidFill>
              <a:schemeClr val="bg1">
                <a:lumMod val="75000"/>
              </a:schemeClr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16</xdr:col>
      <xdr:colOff>0</xdr:colOff>
      <xdr:row>69</xdr:row>
      <xdr:rowOff>0</xdr:rowOff>
    </xdr:from>
    <xdr:to>
      <xdr:col>27</xdr:col>
      <xdr:colOff>673100</xdr:colOff>
      <xdr:row>96</xdr:row>
      <xdr:rowOff>146995</xdr:rowOff>
    </xdr:to>
    <xdr:grpSp>
      <xdr:nvGrpSpPr>
        <xdr:cNvPr id="29" name="Group 28"/>
        <xdr:cNvGrpSpPr/>
      </xdr:nvGrpSpPr>
      <xdr:grpSpPr>
        <a:xfrm>
          <a:off x="13208000" y="13144500"/>
          <a:ext cx="9753600" cy="5290495"/>
          <a:chOff x="13208000" y="11620500"/>
          <a:chExt cx="9753600" cy="5290495"/>
        </a:xfrm>
      </xdr:grpSpPr>
      <xdr:pic>
        <xdr:nvPicPr>
          <xdr:cNvPr id="27" name="Picture 26"/>
          <xdr:cNvPicPr/>
        </xdr:nvPicPr>
        <xdr:blipFill>
          <a:blip xmlns:r="http://schemas.openxmlformats.org/officeDocument/2006/relationships" r:embed="rId13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3208000" y="11620500"/>
            <a:ext cx="9753600" cy="5290495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28" name="Rectangle 27"/>
          <xdr:cNvSpPr/>
        </xdr:nvSpPr>
        <xdr:spPr>
          <a:xfrm>
            <a:off x="15138400" y="12801600"/>
            <a:ext cx="419100" cy="482600"/>
          </a:xfrm>
          <a:prstGeom prst="rect">
            <a:avLst/>
          </a:prstGeom>
          <a:noFill/>
          <a:ln w="57150" cmpd="sng">
            <a:solidFill>
              <a:schemeClr val="bg1">
                <a:lumMod val="75000"/>
              </a:schemeClr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166</xdr:row>
      <xdr:rowOff>190499</xdr:rowOff>
    </xdr:from>
    <xdr:to>
      <xdr:col>6</xdr:col>
      <xdr:colOff>647700</xdr:colOff>
      <xdr:row>191</xdr:row>
      <xdr:rowOff>4530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0479999"/>
          <a:ext cx="5600700" cy="457653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30</xdr:row>
      <xdr:rowOff>0</xdr:rowOff>
    </xdr:from>
    <xdr:to>
      <xdr:col>8</xdr:col>
      <xdr:colOff>286757</xdr:colOff>
      <xdr:row>55</xdr:row>
      <xdr:rowOff>165100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4953000"/>
          <a:ext cx="6890756" cy="4927600"/>
        </a:xfrm>
        <a:prstGeom prst="rect">
          <a:avLst/>
        </a:prstGeom>
      </xdr:spPr>
    </xdr:pic>
    <xdr:clientData/>
  </xdr:twoCellAnchor>
  <xdr:twoCellAnchor>
    <xdr:from>
      <xdr:col>22</xdr:col>
      <xdr:colOff>444500</xdr:colOff>
      <xdr:row>28</xdr:row>
      <xdr:rowOff>127000</xdr:rowOff>
    </xdr:from>
    <xdr:to>
      <xdr:col>34</xdr:col>
      <xdr:colOff>157794</xdr:colOff>
      <xdr:row>56</xdr:row>
      <xdr:rowOff>12700</xdr:rowOff>
    </xdr:to>
    <xdr:grpSp>
      <xdr:nvGrpSpPr>
        <xdr:cNvPr id="32" name="Group 31"/>
        <xdr:cNvGrpSpPr/>
      </xdr:nvGrpSpPr>
      <xdr:grpSpPr>
        <a:xfrm>
          <a:off x="18605500" y="5461000"/>
          <a:ext cx="9619294" cy="5219700"/>
          <a:chOff x="18605500" y="4699000"/>
          <a:chExt cx="9619294" cy="5219700"/>
        </a:xfrm>
      </xdr:grpSpPr>
      <xdr:pic>
        <xdr:nvPicPr>
          <xdr:cNvPr id="29" name="Picture 28"/>
          <xdr:cNvPicPr/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8605500" y="4699000"/>
            <a:ext cx="9619294" cy="5219700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31" name="Rectangle 30"/>
          <xdr:cNvSpPr/>
        </xdr:nvSpPr>
        <xdr:spPr>
          <a:xfrm>
            <a:off x="20523200" y="7543799"/>
            <a:ext cx="444500" cy="457200"/>
          </a:xfrm>
          <a:prstGeom prst="rect">
            <a:avLst/>
          </a:prstGeom>
          <a:noFill/>
          <a:ln w="57150" cmpd="sng">
            <a:solidFill>
              <a:schemeClr val="bg1">
                <a:lumMod val="75000"/>
              </a:schemeClr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64</xdr:row>
      <xdr:rowOff>0</xdr:rowOff>
    </xdr:from>
    <xdr:to>
      <xdr:col>10</xdr:col>
      <xdr:colOff>184472</xdr:colOff>
      <xdr:row>97</xdr:row>
      <xdr:rowOff>139700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430000"/>
          <a:ext cx="8439472" cy="6426200"/>
        </a:xfrm>
        <a:prstGeom prst="rect">
          <a:avLst/>
        </a:prstGeom>
      </xdr:spPr>
    </xdr:pic>
    <xdr:clientData/>
  </xdr:twoCellAnchor>
  <xdr:twoCellAnchor>
    <xdr:from>
      <xdr:col>10</xdr:col>
      <xdr:colOff>825499</xdr:colOff>
      <xdr:row>28</xdr:row>
      <xdr:rowOff>190499</xdr:rowOff>
    </xdr:from>
    <xdr:to>
      <xdr:col>29</xdr:col>
      <xdr:colOff>236972</xdr:colOff>
      <xdr:row>72</xdr:row>
      <xdr:rowOff>0</xdr:rowOff>
    </xdr:to>
    <xdr:grpSp>
      <xdr:nvGrpSpPr>
        <xdr:cNvPr id="28" name="Group 27"/>
        <xdr:cNvGrpSpPr/>
      </xdr:nvGrpSpPr>
      <xdr:grpSpPr>
        <a:xfrm>
          <a:off x="9080499" y="5524499"/>
          <a:ext cx="15095973" cy="8191501"/>
          <a:chOff x="9080500" y="4762499"/>
          <a:chExt cx="9296400" cy="5044489"/>
        </a:xfrm>
      </xdr:grpSpPr>
      <xdr:sp macro="" textlink="">
        <xdr:nvSpPr>
          <xdr:cNvPr id="27" name="Rectangle 26"/>
          <xdr:cNvSpPr/>
        </xdr:nvSpPr>
        <xdr:spPr>
          <a:xfrm>
            <a:off x="10477500" y="7493000"/>
            <a:ext cx="444500" cy="457200"/>
          </a:xfrm>
          <a:prstGeom prst="rect">
            <a:avLst/>
          </a:prstGeom>
          <a:noFill/>
          <a:ln w="57150" cmpd="sng">
            <a:solidFill>
              <a:schemeClr val="bg1">
                <a:lumMod val="75000"/>
              </a:schemeClr>
            </a:solidFill>
          </a:ln>
        </xdr:spPr>
        <xdr:style>
          <a:lnRef idx="1">
            <a:schemeClr val="accent1"/>
          </a:lnRef>
          <a:fillRef idx="3">
            <a:schemeClr val="accent1"/>
          </a:fillRef>
          <a:effectRef idx="2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pic>
        <xdr:nvPicPr>
          <xdr:cNvPr id="26" name="Picture 25"/>
          <xdr:cNvPicPr/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9080500" y="4762499"/>
            <a:ext cx="9296400" cy="5044489"/>
          </a:xfrm>
          <a:prstGeom prst="rect">
            <a:avLst/>
          </a:prstGeom>
          <a:noFill/>
          <a:ln>
            <a:noFill/>
          </a:ln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4"/>
  <sheetViews>
    <sheetView workbookViewId="0">
      <selection activeCell="D34" sqref="D34"/>
    </sheetView>
  </sheetViews>
  <sheetFormatPr baseColWidth="10" defaultRowHeight="15" x14ac:dyDescent="0"/>
  <cols>
    <col min="1" max="1" width="7.6640625" bestFit="1" customWidth="1"/>
    <col min="2" max="2" width="8.83203125" bestFit="1" customWidth="1"/>
    <col min="4" max="4" width="11.1640625" bestFit="1" customWidth="1"/>
    <col min="5" max="5" width="17.1640625" bestFit="1" customWidth="1"/>
    <col min="6" max="6" width="7.1640625" bestFit="1" customWidth="1"/>
    <col min="7" max="7" width="7" bestFit="1" customWidth="1"/>
    <col min="8" max="8" width="15.5" bestFit="1" customWidth="1"/>
    <col min="9" max="9" width="15.33203125" bestFit="1" customWidth="1"/>
    <col min="10" max="10" width="15.1640625" bestFit="1" customWidth="1"/>
    <col min="11" max="11" width="8.6640625" bestFit="1" customWidth="1"/>
    <col min="12" max="12" width="22.33203125" bestFit="1" customWidth="1"/>
    <col min="13" max="13" width="12.5" bestFit="1" customWidth="1"/>
    <col min="14" max="14" width="12.1640625" bestFit="1" customWidth="1"/>
    <col min="15" max="15" width="20.83203125" bestFit="1" customWidth="1"/>
    <col min="16" max="16" width="20.5" bestFit="1" customWidth="1"/>
    <col min="17" max="17" width="20.33203125" bestFit="1" customWidth="1"/>
  </cols>
  <sheetData>
    <row r="1" spans="1:17" s="3" customFormat="1">
      <c r="A1" s="3" t="s">
        <v>188</v>
      </c>
      <c r="B1" s="3" t="s">
        <v>189</v>
      </c>
      <c r="C1" s="3" t="s">
        <v>190</v>
      </c>
      <c r="D1" s="3" t="s">
        <v>198</v>
      </c>
      <c r="E1" s="3" t="s">
        <v>208</v>
      </c>
      <c r="F1" s="3" t="s">
        <v>192</v>
      </c>
      <c r="G1" s="3" t="s">
        <v>193</v>
      </c>
      <c r="H1" s="3" t="s">
        <v>196</v>
      </c>
      <c r="I1" s="3" t="s">
        <v>203</v>
      </c>
      <c r="J1" s="3" t="s">
        <v>202</v>
      </c>
      <c r="K1" s="3" t="s">
        <v>191</v>
      </c>
      <c r="L1" s="11" t="s">
        <v>209</v>
      </c>
      <c r="M1" s="3" t="s">
        <v>194</v>
      </c>
      <c r="N1" s="3" t="s">
        <v>195</v>
      </c>
      <c r="O1" s="3" t="s">
        <v>197</v>
      </c>
      <c r="P1" s="11" t="s">
        <v>204</v>
      </c>
      <c r="Q1" s="11" t="s">
        <v>205</v>
      </c>
    </row>
    <row r="2" spans="1:17">
      <c r="A2">
        <v>1</v>
      </c>
      <c r="B2" s="13">
        <v>42230</v>
      </c>
      <c r="C2">
        <v>2</v>
      </c>
      <c r="D2" t="s">
        <v>199</v>
      </c>
      <c r="E2">
        <v>115</v>
      </c>
      <c r="F2">
        <v>7</v>
      </c>
      <c r="G2">
        <v>3</v>
      </c>
      <c r="H2">
        <v>4.0999999999999996</v>
      </c>
      <c r="I2">
        <v>1.8</v>
      </c>
      <c r="J2">
        <v>47</v>
      </c>
      <c r="K2">
        <v>50</v>
      </c>
      <c r="L2">
        <v>46</v>
      </c>
      <c r="M2">
        <v>2</v>
      </c>
      <c r="N2">
        <v>2</v>
      </c>
      <c r="O2">
        <v>2.6</v>
      </c>
      <c r="P2">
        <v>1.6</v>
      </c>
      <c r="Q2">
        <v>86</v>
      </c>
    </row>
    <row r="3" spans="1:17">
      <c r="A3">
        <v>2</v>
      </c>
      <c r="B3" s="13">
        <v>42283</v>
      </c>
      <c r="C3">
        <v>1</v>
      </c>
      <c r="D3" t="s">
        <v>199</v>
      </c>
      <c r="E3">
        <v>77</v>
      </c>
      <c r="F3">
        <v>16</v>
      </c>
      <c r="G3">
        <v>4</v>
      </c>
      <c r="H3">
        <v>4</v>
      </c>
      <c r="I3" s="43">
        <v>2</v>
      </c>
      <c r="J3">
        <v>15</v>
      </c>
      <c r="K3">
        <v>100</v>
      </c>
      <c r="L3">
        <v>8</v>
      </c>
      <c r="M3">
        <v>2</v>
      </c>
      <c r="N3">
        <v>7</v>
      </c>
      <c r="O3">
        <v>2.6</v>
      </c>
      <c r="P3">
        <v>4.3</v>
      </c>
      <c r="Q3">
        <v>80</v>
      </c>
    </row>
    <row r="4" spans="1:17">
      <c r="A4">
        <v>3</v>
      </c>
      <c r="B4" s="13">
        <v>42325</v>
      </c>
      <c r="C4">
        <v>1</v>
      </c>
      <c r="D4" t="s">
        <v>200</v>
      </c>
      <c r="E4" s="42">
        <v>68</v>
      </c>
      <c r="F4">
        <v>6</v>
      </c>
      <c r="G4">
        <v>3</v>
      </c>
      <c r="H4">
        <v>3.9</v>
      </c>
      <c r="I4">
        <v>2.6</v>
      </c>
      <c r="J4">
        <v>93</v>
      </c>
      <c r="K4">
        <v>50</v>
      </c>
      <c r="L4" s="42">
        <f>43/136*100</f>
        <v>31.617647058823529</v>
      </c>
      <c r="M4">
        <v>2</v>
      </c>
      <c r="N4">
        <v>3</v>
      </c>
      <c r="O4">
        <v>2.4</v>
      </c>
      <c r="P4">
        <v>2.2000000000000002</v>
      </c>
      <c r="Q4">
        <v>95</v>
      </c>
    </row>
    <row r="5" spans="1:17">
      <c r="A5">
        <v>4</v>
      </c>
      <c r="B5" s="13">
        <v>42325</v>
      </c>
      <c r="C5">
        <v>2</v>
      </c>
      <c r="D5" s="33" t="s">
        <v>199</v>
      </c>
      <c r="E5">
        <v>128</v>
      </c>
      <c r="F5">
        <v>2</v>
      </c>
      <c r="G5">
        <v>5</v>
      </c>
      <c r="H5">
        <v>5.2</v>
      </c>
      <c r="I5">
        <v>2.2000000000000002</v>
      </c>
      <c r="J5">
        <v>29</v>
      </c>
      <c r="K5">
        <v>150</v>
      </c>
      <c r="L5">
        <v>26</v>
      </c>
      <c r="M5">
        <v>3</v>
      </c>
      <c r="N5">
        <v>7</v>
      </c>
      <c r="O5">
        <v>2.8</v>
      </c>
      <c r="P5">
        <v>1.6</v>
      </c>
      <c r="Q5">
        <v>65</v>
      </c>
    </row>
    <row r="6" spans="1:17">
      <c r="A6">
        <v>5</v>
      </c>
      <c r="B6" s="13">
        <v>42325</v>
      </c>
      <c r="C6">
        <v>3</v>
      </c>
      <c r="D6" t="s">
        <v>200</v>
      </c>
      <c r="E6">
        <v>131</v>
      </c>
      <c r="F6" s="47">
        <v>16</v>
      </c>
      <c r="G6" s="47">
        <v>4</v>
      </c>
      <c r="H6">
        <v>5.7</v>
      </c>
      <c r="I6">
        <v>1.6</v>
      </c>
      <c r="J6">
        <v>43</v>
      </c>
      <c r="K6">
        <v>100</v>
      </c>
      <c r="L6">
        <v>10</v>
      </c>
      <c r="M6">
        <v>3</v>
      </c>
      <c r="N6">
        <v>5</v>
      </c>
      <c r="O6">
        <v>2.6</v>
      </c>
      <c r="P6" s="43">
        <v>2</v>
      </c>
      <c r="Q6">
        <v>91</v>
      </c>
    </row>
    <row r="7" spans="1:17" s="17" customFormat="1">
      <c r="A7" s="17">
        <v>6</v>
      </c>
      <c r="B7" s="16">
        <v>43137</v>
      </c>
      <c r="C7" s="17">
        <v>2</v>
      </c>
      <c r="D7" s="17" t="s">
        <v>199</v>
      </c>
      <c r="E7" s="17">
        <v>8</v>
      </c>
      <c r="F7" s="17">
        <v>2</v>
      </c>
      <c r="G7" s="17">
        <v>8</v>
      </c>
      <c r="H7" s="17">
        <v>3.9</v>
      </c>
      <c r="I7" s="17">
        <v>5.7</v>
      </c>
      <c r="J7" s="17">
        <v>52</v>
      </c>
      <c r="K7" s="17">
        <v>50</v>
      </c>
      <c r="L7" s="17">
        <v>17</v>
      </c>
      <c r="M7" s="17">
        <v>3</v>
      </c>
      <c r="N7" s="17">
        <v>7</v>
      </c>
      <c r="O7" s="17">
        <v>3.5</v>
      </c>
      <c r="P7" s="45">
        <v>4</v>
      </c>
      <c r="Q7" s="17">
        <v>38</v>
      </c>
    </row>
    <row r="8" spans="1:17" s="23" customFormat="1">
      <c r="A8" s="23">
        <v>7</v>
      </c>
      <c r="B8" s="34">
        <v>43162</v>
      </c>
      <c r="C8" s="23">
        <v>2</v>
      </c>
      <c r="D8" t="s">
        <v>199</v>
      </c>
      <c r="E8" s="23">
        <v>61</v>
      </c>
      <c r="F8" s="23">
        <v>2</v>
      </c>
      <c r="G8" s="23">
        <v>8</v>
      </c>
      <c r="H8" s="23">
        <v>4.7</v>
      </c>
      <c r="I8" s="23">
        <v>1.8</v>
      </c>
      <c r="J8" s="23">
        <v>33</v>
      </c>
      <c r="K8" s="23">
        <v>100</v>
      </c>
      <c r="L8" s="23">
        <v>2</v>
      </c>
      <c r="M8" s="23">
        <v>2</v>
      </c>
      <c r="N8" s="23">
        <v>7</v>
      </c>
      <c r="O8" s="46">
        <v>3</v>
      </c>
      <c r="P8" s="46">
        <v>1.8</v>
      </c>
      <c r="Q8" s="23">
        <v>59</v>
      </c>
    </row>
    <row r="9" spans="1:17" s="23" customFormat="1">
      <c r="A9" s="23">
        <v>8</v>
      </c>
      <c r="B9" s="34">
        <v>43411</v>
      </c>
      <c r="C9" s="23">
        <v>7</v>
      </c>
      <c r="D9" t="s">
        <v>199</v>
      </c>
      <c r="E9" s="23">
        <v>65</v>
      </c>
      <c r="F9" s="23">
        <v>2</v>
      </c>
      <c r="G9" s="23">
        <v>3</v>
      </c>
      <c r="H9" s="23">
        <v>6.1</v>
      </c>
      <c r="I9" s="23">
        <v>1.7</v>
      </c>
      <c r="J9" s="23">
        <v>84</v>
      </c>
      <c r="K9" s="23">
        <v>100</v>
      </c>
      <c r="L9" s="23">
        <v>21</v>
      </c>
      <c r="M9" s="23">
        <v>2</v>
      </c>
      <c r="N9" s="23">
        <v>3</v>
      </c>
      <c r="O9" s="46">
        <v>2.7</v>
      </c>
      <c r="P9" s="46">
        <v>1.7</v>
      </c>
      <c r="Q9" s="23">
        <v>91</v>
      </c>
    </row>
    <row r="10" spans="1:17">
      <c r="A10">
        <v>9</v>
      </c>
      <c r="B10" s="13">
        <v>43434</v>
      </c>
      <c r="C10">
        <v>2</v>
      </c>
      <c r="D10" t="s">
        <v>199</v>
      </c>
      <c r="E10" s="42">
        <f>94/AVERAGE(54,148,95)*100</f>
        <v>94.949494949494948</v>
      </c>
      <c r="F10">
        <v>2</v>
      </c>
      <c r="G10">
        <v>3</v>
      </c>
      <c r="H10">
        <v>4.5</v>
      </c>
      <c r="I10">
        <v>1.8</v>
      </c>
      <c r="J10">
        <v>38</v>
      </c>
      <c r="K10">
        <v>100</v>
      </c>
      <c r="L10" s="42">
        <f>83/AVERAGE(205,288,213)*100</f>
        <v>35.269121813031163</v>
      </c>
      <c r="M10">
        <v>2</v>
      </c>
      <c r="N10">
        <v>8</v>
      </c>
      <c r="O10">
        <v>2.7</v>
      </c>
      <c r="P10">
        <v>1.9</v>
      </c>
      <c r="Q10">
        <v>75</v>
      </c>
    </row>
    <row r="11" spans="1:17">
      <c r="A11">
        <v>10</v>
      </c>
      <c r="B11" s="13">
        <v>43434</v>
      </c>
      <c r="C11">
        <v>4</v>
      </c>
      <c r="D11" t="s">
        <v>199</v>
      </c>
      <c r="E11">
        <v>48</v>
      </c>
      <c r="F11">
        <v>2</v>
      </c>
      <c r="G11">
        <v>4</v>
      </c>
      <c r="H11">
        <v>4.0999999999999996</v>
      </c>
      <c r="I11">
        <v>3.8</v>
      </c>
      <c r="J11">
        <v>56</v>
      </c>
      <c r="K11">
        <v>50</v>
      </c>
      <c r="L11">
        <v>9</v>
      </c>
      <c r="M11">
        <v>2</v>
      </c>
      <c r="N11">
        <v>2</v>
      </c>
      <c r="O11">
        <v>2.7</v>
      </c>
      <c r="P11">
        <v>2.1</v>
      </c>
      <c r="Q11">
        <v>89</v>
      </c>
    </row>
    <row r="14" spans="1:17">
      <c r="B14" s="47" t="s">
        <v>241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68"/>
  <sheetViews>
    <sheetView topLeftCell="A36" workbookViewId="0">
      <selection activeCell="I169" sqref="I169"/>
    </sheetView>
  </sheetViews>
  <sheetFormatPr baseColWidth="10" defaultRowHeight="15" x14ac:dyDescent="0"/>
  <sheetData>
    <row r="1" spans="1:7">
      <c r="A1" t="s">
        <v>10</v>
      </c>
      <c r="G1" t="s">
        <v>11</v>
      </c>
    </row>
    <row r="3" spans="1:7">
      <c r="A3" s="3" t="s">
        <v>93</v>
      </c>
    </row>
    <row r="4" spans="1:7">
      <c r="A4" s="7" t="s">
        <v>94</v>
      </c>
    </row>
    <row r="5" spans="1:7">
      <c r="A5" s="7" t="s">
        <v>95</v>
      </c>
    </row>
    <row r="7" spans="1:7">
      <c r="A7" s="3" t="s">
        <v>57</v>
      </c>
    </row>
    <row r="8" spans="1:7">
      <c r="A8" s="7" t="s">
        <v>58</v>
      </c>
    </row>
    <row r="10" spans="1:7">
      <c r="A10" t="s">
        <v>15</v>
      </c>
    </row>
    <row r="11" spans="1:7">
      <c r="A11" s="4" t="s">
        <v>16</v>
      </c>
    </row>
    <row r="12" spans="1:7">
      <c r="A12" s="4" t="s">
        <v>17</v>
      </c>
    </row>
    <row r="13" spans="1:7">
      <c r="A13" s="4" t="s">
        <v>28</v>
      </c>
    </row>
    <row r="14" spans="1:7">
      <c r="A14" s="4" t="s">
        <v>41</v>
      </c>
    </row>
    <row r="15" spans="1:7">
      <c r="A15" s="4" t="s">
        <v>40</v>
      </c>
    </row>
    <row r="19" spans="1:1">
      <c r="A19" t="s">
        <v>13</v>
      </c>
    </row>
    <row r="33" spans="1:2">
      <c r="A33" s="3" t="s">
        <v>12</v>
      </c>
      <c r="B33" t="s">
        <v>14</v>
      </c>
    </row>
    <row r="60" spans="2:10">
      <c r="B60" s="1"/>
      <c r="J60" s="1" t="s">
        <v>18</v>
      </c>
    </row>
    <row r="61" spans="2:10">
      <c r="J61" s="1" t="s">
        <v>21</v>
      </c>
    </row>
    <row r="66" spans="1:2">
      <c r="A66" t="s">
        <v>29</v>
      </c>
    </row>
    <row r="68" spans="1:2">
      <c r="A68" s="3" t="s">
        <v>20</v>
      </c>
      <c r="B68" t="s">
        <v>19</v>
      </c>
    </row>
    <row r="95" spans="10:10">
      <c r="J95" s="1" t="s">
        <v>22</v>
      </c>
    </row>
    <row r="96" spans="10:10">
      <c r="J96" s="1" t="s">
        <v>23</v>
      </c>
    </row>
    <row r="101" spans="1:2">
      <c r="A101" s="3" t="s">
        <v>24</v>
      </c>
      <c r="B101" t="s">
        <v>25</v>
      </c>
    </row>
    <row r="131" spans="1:10">
      <c r="J131" s="1" t="s">
        <v>27</v>
      </c>
    </row>
    <row r="132" spans="1:10">
      <c r="J132" s="1"/>
    </row>
    <row r="134" spans="1:10">
      <c r="H134">
        <f>175*SQRT(2)</f>
        <v>247.48737341529164</v>
      </c>
      <c r="J134">
        <f>3/SQRT(2)</f>
        <v>2.1213203435596424</v>
      </c>
    </row>
    <row r="140" spans="1:10">
      <c r="A140" s="3" t="s">
        <v>26</v>
      </c>
      <c r="B140" t="s">
        <v>25</v>
      </c>
    </row>
    <row r="167" spans="9:9">
      <c r="I167" s="1" t="s">
        <v>27</v>
      </c>
    </row>
    <row r="168" spans="9:9">
      <c r="I168" t="s">
        <v>96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164"/>
  <sheetViews>
    <sheetView workbookViewId="0">
      <selection activeCell="A3" sqref="A3:A5"/>
    </sheetView>
  </sheetViews>
  <sheetFormatPr baseColWidth="10" defaultRowHeight="15" x14ac:dyDescent="0"/>
  <sheetData>
    <row r="1" spans="1:8">
      <c r="A1" t="s">
        <v>43</v>
      </c>
      <c r="H1" t="s">
        <v>44</v>
      </c>
    </row>
    <row r="3" spans="1:8">
      <c r="A3" s="11" t="s">
        <v>93</v>
      </c>
    </row>
    <row r="4" spans="1:8">
      <c r="A4" s="11" t="s">
        <v>94</v>
      </c>
    </row>
    <row r="5" spans="1:8">
      <c r="A5" s="11" t="s">
        <v>95</v>
      </c>
    </row>
    <row r="7" spans="1:8">
      <c r="A7" t="s">
        <v>15</v>
      </c>
    </row>
    <row r="8" spans="1:8">
      <c r="A8" s="4" t="s">
        <v>16</v>
      </c>
    </row>
    <row r="9" spans="1:8">
      <c r="A9" s="4" t="s">
        <v>17</v>
      </c>
    </row>
    <row r="10" spans="1:8">
      <c r="A10" s="4" t="s">
        <v>28</v>
      </c>
    </row>
    <row r="11" spans="1:8">
      <c r="A11" s="4" t="s">
        <v>41</v>
      </c>
    </row>
    <row r="12" spans="1:8">
      <c r="A12" s="4" t="s">
        <v>40</v>
      </c>
    </row>
    <row r="16" spans="1:8">
      <c r="A16" t="s">
        <v>13</v>
      </c>
    </row>
    <row r="30" spans="1:1">
      <c r="A30" s="3" t="s">
        <v>46</v>
      </c>
    </row>
    <row r="57" spans="1:24">
      <c r="A57" s="3" t="s">
        <v>45</v>
      </c>
      <c r="B57" s="1"/>
      <c r="J57" s="1"/>
      <c r="X57" t="s">
        <v>49</v>
      </c>
    </row>
    <row r="58" spans="1:24">
      <c r="A58" s="4" t="s">
        <v>47</v>
      </c>
      <c r="J58" s="1"/>
    </row>
    <row r="59" spans="1:24">
      <c r="A59" s="4" t="s">
        <v>48</v>
      </c>
    </row>
    <row r="64" spans="1:24">
      <c r="A64" s="3" t="s">
        <v>46</v>
      </c>
      <c r="B64" t="s">
        <v>50</v>
      </c>
    </row>
    <row r="65" spans="1:1">
      <c r="A65" s="3"/>
    </row>
    <row r="92" spans="10:10">
      <c r="J92" s="1"/>
    </row>
    <row r="93" spans="10:10">
      <c r="J93" s="1"/>
    </row>
    <row r="98" spans="1:2">
      <c r="A98" s="3"/>
    </row>
    <row r="99" spans="1:2">
      <c r="A99" s="3"/>
      <c r="B99" s="3" t="s">
        <v>51</v>
      </c>
    </row>
    <row r="128" spans="10:10">
      <c r="J128" s="1"/>
    </row>
    <row r="129" spans="1:10">
      <c r="J129" s="1"/>
    </row>
    <row r="137" spans="1:10">
      <c r="A137" s="3"/>
    </row>
    <row r="164" spans="9:9">
      <c r="I164" s="1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107"/>
  <sheetViews>
    <sheetView workbookViewId="0">
      <selection activeCell="D5" sqref="D5"/>
    </sheetView>
  </sheetViews>
  <sheetFormatPr baseColWidth="10" defaultRowHeight="15" x14ac:dyDescent="0"/>
  <sheetData>
    <row r="1" spans="1:2">
      <c r="A1" t="s">
        <v>30</v>
      </c>
    </row>
    <row r="2" spans="1:2">
      <c r="A2" t="s">
        <v>31</v>
      </c>
    </row>
    <row r="4" spans="1:2">
      <c r="A4" s="11" t="s">
        <v>93</v>
      </c>
    </row>
    <row r="5" spans="1:2">
      <c r="A5" s="11" t="s">
        <v>94</v>
      </c>
    </row>
    <row r="6" spans="1:2">
      <c r="A6" s="11" t="s">
        <v>95</v>
      </c>
    </row>
    <row r="8" spans="1:2">
      <c r="A8" s="3" t="s">
        <v>12</v>
      </c>
      <c r="B8" t="s">
        <v>14</v>
      </c>
    </row>
    <row r="37" spans="1:21">
      <c r="B37" s="3" t="s">
        <v>32</v>
      </c>
    </row>
    <row r="39" spans="1:21" s="5" customFormat="1" ht="16" thickBot="1">
      <c r="U39" s="6" t="s">
        <v>33</v>
      </c>
    </row>
    <row r="40" spans="1:21">
      <c r="A40" s="3" t="s">
        <v>20</v>
      </c>
      <c r="B40" t="s">
        <v>19</v>
      </c>
    </row>
    <row r="69" spans="1:21">
      <c r="U69" s="3" t="s">
        <v>35</v>
      </c>
    </row>
    <row r="70" spans="1:21">
      <c r="U70" t="s">
        <v>36</v>
      </c>
    </row>
    <row r="71" spans="1:21">
      <c r="B71" s="3" t="s">
        <v>34</v>
      </c>
    </row>
    <row r="72" spans="1:21" s="5" customFormat="1" ht="16" thickBot="1"/>
    <row r="74" spans="1:21">
      <c r="A74" s="3" t="s">
        <v>26</v>
      </c>
      <c r="B74" t="s">
        <v>25</v>
      </c>
    </row>
    <row r="101" spans="2:21">
      <c r="U101" s="3" t="s">
        <v>38</v>
      </c>
    </row>
    <row r="102" spans="2:21">
      <c r="U102" t="s">
        <v>39</v>
      </c>
    </row>
    <row r="105" spans="2:21">
      <c r="U105" s="1" t="s">
        <v>42</v>
      </c>
    </row>
    <row r="107" spans="2:21">
      <c r="B107" s="3" t="s">
        <v>37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5"/>
  <sheetViews>
    <sheetView topLeftCell="D1" workbookViewId="0">
      <selection activeCell="G24" sqref="G24"/>
    </sheetView>
  </sheetViews>
  <sheetFormatPr baseColWidth="10" defaultRowHeight="15" x14ac:dyDescent="0"/>
  <sheetData>
    <row r="1" spans="1:3">
      <c r="A1" t="s">
        <v>0</v>
      </c>
      <c r="C1" t="s">
        <v>5</v>
      </c>
    </row>
    <row r="2" spans="1:3">
      <c r="C2" t="s">
        <v>6</v>
      </c>
    </row>
    <row r="3" spans="1:3">
      <c r="C3" t="s">
        <v>7</v>
      </c>
    </row>
    <row r="5" spans="1:3">
      <c r="A5" s="1" t="s">
        <v>4</v>
      </c>
    </row>
    <row r="23" spans="1:16">
      <c r="A23" t="s">
        <v>1</v>
      </c>
      <c r="L23" t="s">
        <v>3</v>
      </c>
    </row>
    <row r="24" spans="1:16">
      <c r="A24" t="s">
        <v>8</v>
      </c>
      <c r="B24">
        <v>1.47</v>
      </c>
      <c r="D24" t="s">
        <v>9</v>
      </c>
      <c r="E24" s="2">
        <f>6.17+LOG10(B24*9.276)</f>
        <v>7.3046780747141256</v>
      </c>
      <c r="L24" t="s">
        <v>8</v>
      </c>
      <c r="M24">
        <v>2.04</v>
      </c>
      <c r="O24" t="s">
        <v>9</v>
      </c>
      <c r="P24" s="2">
        <f>6.17+LOG10(M24*9.276)</f>
        <v>7.4469909073918483</v>
      </c>
    </row>
    <row r="26" spans="1:16">
      <c r="A26" s="1" t="s">
        <v>2</v>
      </c>
    </row>
    <row r="44" spans="1:16">
      <c r="A44" t="s">
        <v>1</v>
      </c>
      <c r="L44" t="s">
        <v>3</v>
      </c>
    </row>
    <row r="45" spans="1:16">
      <c r="A45" t="s">
        <v>8</v>
      </c>
      <c r="B45">
        <v>2.4500000000000002</v>
      </c>
      <c r="D45" t="s">
        <v>9</v>
      </c>
      <c r="E45" s="2">
        <f>6.17+LOG10(B45*9.276)</f>
        <v>7.5265268243304817</v>
      </c>
      <c r="L45" t="s">
        <v>8</v>
      </c>
      <c r="M45">
        <v>2.2200000000000002</v>
      </c>
      <c r="O45" t="s">
        <v>9</v>
      </c>
      <c r="P45" s="2">
        <f>6.17+LOG10(M45*9.276)</f>
        <v>7.4837137144165879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4"/>
  <sheetViews>
    <sheetView topLeftCell="B1" workbookViewId="0">
      <selection activeCell="G35" sqref="G35"/>
    </sheetView>
  </sheetViews>
  <sheetFormatPr baseColWidth="10" defaultRowHeight="15" x14ac:dyDescent="0"/>
  <cols>
    <col min="1" max="1" width="7.6640625" bestFit="1" customWidth="1"/>
    <col min="2" max="2" width="8.83203125" bestFit="1" customWidth="1"/>
    <col min="4" max="4" width="11.1640625" bestFit="1" customWidth="1"/>
    <col min="5" max="5" width="8.6640625" bestFit="1" customWidth="1"/>
    <col min="6" max="6" width="21" bestFit="1" customWidth="1"/>
    <col min="7" max="7" width="24.1640625" bestFit="1" customWidth="1"/>
    <col min="8" max="8" width="19.5" bestFit="1" customWidth="1"/>
    <col min="9" max="9" width="15.1640625" bestFit="1" customWidth="1"/>
    <col min="10" max="10" width="15.33203125" bestFit="1" customWidth="1"/>
  </cols>
  <sheetData>
    <row r="1" spans="1:10" s="3" customFormat="1">
      <c r="A1" s="3" t="s">
        <v>188</v>
      </c>
      <c r="B1" s="3" t="s">
        <v>189</v>
      </c>
      <c r="C1" s="3" t="s">
        <v>190</v>
      </c>
      <c r="D1" s="3" t="s">
        <v>198</v>
      </c>
      <c r="E1" s="3" t="s">
        <v>191</v>
      </c>
      <c r="F1" s="3" t="s">
        <v>248</v>
      </c>
      <c r="G1" s="3" t="s">
        <v>249</v>
      </c>
      <c r="H1" s="3" t="s">
        <v>250</v>
      </c>
      <c r="I1" s="3" t="s">
        <v>202</v>
      </c>
      <c r="J1" s="3" t="s">
        <v>203</v>
      </c>
    </row>
    <row r="2" spans="1:10">
      <c r="A2">
        <v>1</v>
      </c>
      <c r="B2" s="13">
        <v>42230</v>
      </c>
      <c r="C2">
        <v>2</v>
      </c>
      <c r="D2" t="s">
        <v>199</v>
      </c>
      <c r="E2">
        <v>50</v>
      </c>
      <c r="H2" t="e">
        <f>F2/G2</f>
        <v>#DIV/0!</v>
      </c>
    </row>
    <row r="3" spans="1:10">
      <c r="A3">
        <v>2</v>
      </c>
      <c r="B3" s="13">
        <v>42283</v>
      </c>
      <c r="C3">
        <v>1</v>
      </c>
      <c r="D3" t="s">
        <v>199</v>
      </c>
      <c r="E3">
        <v>100</v>
      </c>
      <c r="G3" s="43"/>
      <c r="H3" t="e">
        <f t="shared" ref="H3:H11" si="0">F3/G3</f>
        <v>#DIV/0!</v>
      </c>
    </row>
    <row r="4" spans="1:10">
      <c r="A4">
        <v>3</v>
      </c>
      <c r="B4" s="13">
        <v>42325</v>
      </c>
      <c r="C4">
        <v>1</v>
      </c>
      <c r="D4" t="s">
        <v>200</v>
      </c>
      <c r="E4">
        <v>50</v>
      </c>
      <c r="H4" t="e">
        <f t="shared" si="0"/>
        <v>#DIV/0!</v>
      </c>
    </row>
    <row r="5" spans="1:10">
      <c r="A5">
        <v>4</v>
      </c>
      <c r="B5" s="13">
        <v>42325</v>
      </c>
      <c r="C5">
        <v>2</v>
      </c>
      <c r="D5" s="33" t="s">
        <v>199</v>
      </c>
      <c r="E5">
        <v>150</v>
      </c>
      <c r="H5" t="e">
        <f t="shared" si="0"/>
        <v>#DIV/0!</v>
      </c>
    </row>
    <row r="6" spans="1:10">
      <c r="A6">
        <v>5</v>
      </c>
      <c r="B6" s="13">
        <v>42325</v>
      </c>
      <c r="C6">
        <v>3</v>
      </c>
      <c r="D6" t="s">
        <v>200</v>
      </c>
      <c r="E6">
        <v>100</v>
      </c>
      <c r="H6" t="e">
        <f t="shared" si="0"/>
        <v>#DIV/0!</v>
      </c>
    </row>
    <row r="7" spans="1:10" s="23" customFormat="1">
      <c r="A7" s="23">
        <v>6</v>
      </c>
      <c r="B7" s="34">
        <v>43137</v>
      </c>
      <c r="C7" s="23">
        <v>2</v>
      </c>
      <c r="D7" s="23" t="s">
        <v>199</v>
      </c>
      <c r="E7" s="23">
        <v>50</v>
      </c>
      <c r="H7" t="e">
        <f t="shared" si="0"/>
        <v>#DIV/0!</v>
      </c>
    </row>
    <row r="8" spans="1:10" s="23" customFormat="1">
      <c r="A8" s="23">
        <v>7</v>
      </c>
      <c r="B8" s="34">
        <v>43162</v>
      </c>
      <c r="C8" s="23">
        <v>2</v>
      </c>
      <c r="D8" t="s">
        <v>199</v>
      </c>
      <c r="E8" s="23">
        <v>100</v>
      </c>
      <c r="H8" t="e">
        <f t="shared" si="0"/>
        <v>#DIV/0!</v>
      </c>
    </row>
    <row r="9" spans="1:10" s="23" customFormat="1">
      <c r="A9" s="23">
        <v>8</v>
      </c>
      <c r="B9" s="34">
        <v>43411</v>
      </c>
      <c r="C9" s="23">
        <v>7</v>
      </c>
      <c r="D9" t="s">
        <v>199</v>
      </c>
      <c r="E9" s="23">
        <v>100</v>
      </c>
      <c r="H9" t="e">
        <f t="shared" si="0"/>
        <v>#DIV/0!</v>
      </c>
    </row>
    <row r="10" spans="1:10">
      <c r="A10">
        <v>9</v>
      </c>
      <c r="B10" s="13">
        <v>43434</v>
      </c>
      <c r="C10">
        <v>2</v>
      </c>
      <c r="D10" t="s">
        <v>199</v>
      </c>
      <c r="E10">
        <v>100</v>
      </c>
      <c r="H10" t="e">
        <f t="shared" si="0"/>
        <v>#DIV/0!</v>
      </c>
    </row>
    <row r="11" spans="1:10">
      <c r="A11">
        <v>10</v>
      </c>
      <c r="B11" s="13">
        <v>43434</v>
      </c>
      <c r="C11">
        <v>4</v>
      </c>
      <c r="D11" t="s">
        <v>199</v>
      </c>
      <c r="E11">
        <v>50</v>
      </c>
      <c r="H11" t="e">
        <f t="shared" si="0"/>
        <v>#DIV/0!</v>
      </c>
    </row>
    <row r="14" spans="1:10">
      <c r="B14" s="23"/>
    </row>
  </sheetData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tabSelected="1" workbookViewId="0">
      <selection activeCell="D9" sqref="D9"/>
    </sheetView>
  </sheetViews>
  <sheetFormatPr baseColWidth="10" defaultRowHeight="15" x14ac:dyDescent="0"/>
  <sheetData>
    <row r="1" spans="1:8">
      <c r="A1" t="s">
        <v>244</v>
      </c>
      <c r="F1" s="3" t="s">
        <v>188</v>
      </c>
      <c r="G1" s="3" t="s">
        <v>189</v>
      </c>
      <c r="H1" s="3" t="s">
        <v>190</v>
      </c>
    </row>
    <row r="2" spans="1:8">
      <c r="F2">
        <v>1</v>
      </c>
      <c r="G2" s="13">
        <v>42230</v>
      </c>
      <c r="H2">
        <v>2</v>
      </c>
    </row>
    <row r="3" spans="1:8">
      <c r="F3">
        <v>2</v>
      </c>
      <c r="G3" s="13">
        <v>42283</v>
      </c>
      <c r="H3">
        <v>1</v>
      </c>
    </row>
    <row r="4" spans="1:8">
      <c r="F4">
        <v>3</v>
      </c>
      <c r="G4" s="13">
        <v>42325</v>
      </c>
      <c r="H4">
        <v>1</v>
      </c>
    </row>
    <row r="5" spans="1:8">
      <c r="F5">
        <v>4</v>
      </c>
      <c r="G5" s="13">
        <v>42325</v>
      </c>
      <c r="H5">
        <v>2</v>
      </c>
    </row>
    <row r="6" spans="1:8">
      <c r="F6">
        <v>5</v>
      </c>
      <c r="G6" s="13">
        <v>42325</v>
      </c>
      <c r="H6">
        <v>3</v>
      </c>
    </row>
    <row r="7" spans="1:8">
      <c r="F7" s="23">
        <v>6</v>
      </c>
      <c r="G7" s="34">
        <v>43137</v>
      </c>
      <c r="H7" s="23">
        <v>2</v>
      </c>
    </row>
    <row r="8" spans="1:8">
      <c r="F8" s="23">
        <v>7</v>
      </c>
      <c r="G8" s="34">
        <v>43162</v>
      </c>
      <c r="H8" s="23">
        <v>2</v>
      </c>
    </row>
    <row r="9" spans="1:8">
      <c r="F9" s="23">
        <v>8</v>
      </c>
      <c r="G9" s="34">
        <v>43411</v>
      </c>
      <c r="H9" s="23">
        <v>7</v>
      </c>
    </row>
    <row r="10" spans="1:8">
      <c r="F10">
        <v>9</v>
      </c>
      <c r="G10" s="13">
        <v>43434</v>
      </c>
      <c r="H10">
        <v>2</v>
      </c>
    </row>
    <row r="11" spans="1:8">
      <c r="F11">
        <v>10</v>
      </c>
      <c r="G11" s="13">
        <v>43434</v>
      </c>
      <c r="H11">
        <v>4</v>
      </c>
    </row>
    <row r="36" spans="10:10">
      <c r="J36" s="3" t="s">
        <v>242</v>
      </c>
    </row>
    <row r="37" spans="10:10">
      <c r="J37" t="s">
        <v>243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"/>
  <sheetViews>
    <sheetView workbookViewId="0">
      <selection activeCell="D3" sqref="D3"/>
    </sheetView>
  </sheetViews>
  <sheetFormatPr baseColWidth="10" defaultRowHeight="15" x14ac:dyDescent="0"/>
  <sheetData>
    <row r="1" spans="1:4">
      <c r="A1" s="3" t="s">
        <v>245</v>
      </c>
    </row>
    <row r="2" spans="1:4">
      <c r="A2" s="3" t="s">
        <v>246</v>
      </c>
      <c r="D2" s="3" t="s">
        <v>247</v>
      </c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749"/>
  <sheetViews>
    <sheetView topLeftCell="A694" workbookViewId="0">
      <selection activeCell="C700" sqref="C700"/>
    </sheetView>
  </sheetViews>
  <sheetFormatPr baseColWidth="10" defaultRowHeight="15" x14ac:dyDescent="0"/>
  <sheetData>
    <row r="1" spans="1:3">
      <c r="A1" s="13">
        <v>42230</v>
      </c>
      <c r="C1" t="s">
        <v>142</v>
      </c>
    </row>
    <row r="2" spans="1:3">
      <c r="B2" s="1" t="s">
        <v>146</v>
      </c>
    </row>
    <row r="3" spans="1:3">
      <c r="B3" t="s">
        <v>134</v>
      </c>
    </row>
    <row r="17" spans="2:23">
      <c r="W17" s="14" t="s">
        <v>183</v>
      </c>
    </row>
    <row r="18" spans="2:23">
      <c r="W18" s="26" t="s">
        <v>215</v>
      </c>
    </row>
    <row r="19" spans="2:23">
      <c r="W19" s="26" t="s">
        <v>172</v>
      </c>
    </row>
    <row r="20" spans="2:23">
      <c r="W20" s="1" t="s">
        <v>216</v>
      </c>
    </row>
    <row r="31" spans="2:23">
      <c r="B31" s="1" t="s">
        <v>139</v>
      </c>
    </row>
    <row r="32" spans="2:23">
      <c r="B32" t="s">
        <v>134</v>
      </c>
    </row>
    <row r="47" spans="23:23">
      <c r="W47" s="14" t="s">
        <v>140</v>
      </c>
    </row>
    <row r="48" spans="23:23">
      <c r="W48" s="26" t="s">
        <v>147</v>
      </c>
    </row>
    <row r="49" spans="1:23">
      <c r="W49" s="26" t="s">
        <v>162</v>
      </c>
    </row>
    <row r="50" spans="1:23">
      <c r="W50" s="1" t="s">
        <v>217</v>
      </c>
    </row>
    <row r="60" spans="1:23" s="5" customFormat="1" ht="16" thickBot="1"/>
    <row r="61" spans="1:23">
      <c r="A61" s="13">
        <v>42283</v>
      </c>
      <c r="C61" s="23" t="s">
        <v>116</v>
      </c>
    </row>
    <row r="62" spans="1:23">
      <c r="K62" t="s">
        <v>155</v>
      </c>
    </row>
    <row r="63" spans="1:23">
      <c r="B63" s="1" t="s">
        <v>146</v>
      </c>
      <c r="K63" s="4" t="s">
        <v>159</v>
      </c>
    </row>
    <row r="64" spans="1:23">
      <c r="B64" t="s">
        <v>134</v>
      </c>
    </row>
    <row r="79" spans="24:24">
      <c r="X79" s="22" t="s">
        <v>160</v>
      </c>
    </row>
    <row r="80" spans="24:24">
      <c r="X80" s="24" t="s">
        <v>161</v>
      </c>
    </row>
    <row r="81" spans="2:24">
      <c r="X81" s="24" t="s">
        <v>144</v>
      </c>
    </row>
    <row r="94" spans="2:24">
      <c r="B94" s="1" t="s">
        <v>158</v>
      </c>
    </row>
    <row r="95" spans="2:24">
      <c r="B95" t="s">
        <v>134</v>
      </c>
      <c r="X95" s="23"/>
    </row>
    <row r="96" spans="2:24">
      <c r="X96" s="23"/>
    </row>
    <row r="97" spans="24:24">
      <c r="X97" s="23"/>
    </row>
    <row r="98" spans="24:24">
      <c r="X98" s="23"/>
    </row>
    <row r="99" spans="24:24">
      <c r="X99" s="23"/>
    </row>
    <row r="100" spans="24:24">
      <c r="X100" s="23"/>
    </row>
    <row r="101" spans="24:24">
      <c r="X101" s="23"/>
    </row>
    <row r="102" spans="24:24">
      <c r="X102" s="23"/>
    </row>
    <row r="112" spans="24:24">
      <c r="X112" s="22" t="s">
        <v>140</v>
      </c>
    </row>
    <row r="113" spans="1:28">
      <c r="X113" s="24" t="s">
        <v>163</v>
      </c>
    </row>
    <row r="114" spans="1:28">
      <c r="X114" s="24" t="s">
        <v>162</v>
      </c>
    </row>
    <row r="120" spans="1:28">
      <c r="AB120" t="s">
        <v>157</v>
      </c>
    </row>
    <row r="125" spans="1:28" s="5" customFormat="1" ht="16" thickBot="1"/>
    <row r="126" spans="1:28">
      <c r="A126" s="32">
        <v>42325</v>
      </c>
      <c r="B126" s="33"/>
      <c r="C126" s="33" t="s">
        <v>116</v>
      </c>
    </row>
    <row r="127" spans="1:28">
      <c r="A127" s="33"/>
      <c r="B127" s="33" t="s">
        <v>115</v>
      </c>
      <c r="C127" s="33"/>
    </row>
    <row r="129" spans="2:2">
      <c r="B129" s="1" t="s">
        <v>146</v>
      </c>
    </row>
    <row r="130" spans="2:2">
      <c r="B130" t="s">
        <v>134</v>
      </c>
    </row>
    <row r="147" spans="25:29">
      <c r="Y147" s="22" t="s">
        <v>143</v>
      </c>
    </row>
    <row r="148" spans="25:29">
      <c r="Y148" s="24" t="s">
        <v>167</v>
      </c>
    </row>
    <row r="149" spans="25:29">
      <c r="Y149" s="24" t="s">
        <v>201</v>
      </c>
    </row>
    <row r="150" spans="25:29">
      <c r="Y150" s="22" t="s">
        <v>221</v>
      </c>
    </row>
    <row r="151" spans="25:29">
      <c r="Y151" s="23"/>
    </row>
    <row r="152" spans="25:29">
      <c r="Y152" s="23"/>
    </row>
    <row r="157" spans="25:29">
      <c r="AC157" t="s">
        <v>120</v>
      </c>
    </row>
    <row r="164" spans="2:2">
      <c r="B164" s="1" t="s">
        <v>148</v>
      </c>
    </row>
    <row r="165" spans="2:2">
      <c r="B165" t="s">
        <v>134</v>
      </c>
    </row>
    <row r="182" spans="24:28">
      <c r="X182" s="40" t="s">
        <v>206</v>
      </c>
    </row>
    <row r="183" spans="24:28">
      <c r="X183" s="41" t="s">
        <v>207</v>
      </c>
    </row>
    <row r="184" spans="24:28">
      <c r="X184" s="41" t="s">
        <v>201</v>
      </c>
    </row>
    <row r="185" spans="24:28">
      <c r="X185" s="1" t="s">
        <v>222</v>
      </c>
    </row>
    <row r="190" spans="24:28">
      <c r="AB190" t="s">
        <v>120</v>
      </c>
    </row>
    <row r="192" spans="24:28" s="5" customFormat="1" ht="16" thickBot="1"/>
    <row r="193" spans="1:24">
      <c r="A193" s="34">
        <v>42325</v>
      </c>
      <c r="B193" s="23"/>
      <c r="C193" s="23" t="s">
        <v>121</v>
      </c>
    </row>
    <row r="194" spans="1:24">
      <c r="A194" s="23"/>
      <c r="B194" s="23" t="s">
        <v>127</v>
      </c>
      <c r="C194" s="23"/>
    </row>
    <row r="195" spans="1:24">
      <c r="X195" s="23"/>
    </row>
    <row r="196" spans="1:24">
      <c r="B196" s="1" t="s">
        <v>146</v>
      </c>
      <c r="X196" s="23"/>
    </row>
    <row r="197" spans="1:24">
      <c r="B197" t="s">
        <v>134</v>
      </c>
      <c r="X197" s="23"/>
    </row>
    <row r="212" spans="22:25">
      <c r="V212" s="22" t="s">
        <v>218</v>
      </c>
    </row>
    <row r="213" spans="22:25">
      <c r="V213" s="24" t="s">
        <v>219</v>
      </c>
    </row>
    <row r="214" spans="22:25">
      <c r="V214" s="24" t="s">
        <v>144</v>
      </c>
    </row>
    <row r="215" spans="22:25">
      <c r="V215" s="22" t="s">
        <v>220</v>
      </c>
    </row>
    <row r="216" spans="22:25">
      <c r="V216" s="23"/>
    </row>
    <row r="217" spans="22:25">
      <c r="V217" s="23"/>
    </row>
    <row r="218" spans="22:25">
      <c r="V218" s="23"/>
    </row>
    <row r="219" spans="22:25">
      <c r="V219" s="23"/>
    </row>
    <row r="220" spans="22:25">
      <c r="V220" s="23"/>
    </row>
    <row r="221" spans="22:25">
      <c r="V221" s="23"/>
    </row>
    <row r="222" spans="22:25">
      <c r="V222" s="23"/>
      <c r="Y222" s="23" t="s">
        <v>125</v>
      </c>
    </row>
    <row r="223" spans="22:25">
      <c r="V223" s="23"/>
      <c r="Y223" s="23"/>
    </row>
    <row r="224" spans="22:25">
      <c r="V224" s="23"/>
      <c r="Y224" s="23"/>
    </row>
    <row r="225" spans="2:22">
      <c r="V225" s="23"/>
    </row>
    <row r="226" spans="2:22">
      <c r="B226" s="1" t="s">
        <v>149</v>
      </c>
      <c r="V226" s="23"/>
    </row>
    <row r="227" spans="2:22">
      <c r="B227" t="s">
        <v>134</v>
      </c>
    </row>
    <row r="241" spans="1:22">
      <c r="V241" s="22" t="s">
        <v>150</v>
      </c>
    </row>
    <row r="242" spans="1:22">
      <c r="V242" s="24" t="s">
        <v>152</v>
      </c>
    </row>
    <row r="243" spans="1:22">
      <c r="V243" s="24" t="s">
        <v>151</v>
      </c>
    </row>
    <row r="244" spans="1:22">
      <c r="V244" s="23"/>
    </row>
    <row r="245" spans="1:22">
      <c r="V245" s="23"/>
    </row>
    <row r="246" spans="1:22">
      <c r="V246" s="23"/>
    </row>
    <row r="247" spans="1:22">
      <c r="V247" s="23"/>
    </row>
    <row r="248" spans="1:22">
      <c r="V248" s="23"/>
    </row>
    <row r="249" spans="1:22">
      <c r="S249" t="s">
        <v>153</v>
      </c>
      <c r="V249" s="23"/>
    </row>
    <row r="250" spans="1:22">
      <c r="V250" s="23"/>
    </row>
    <row r="251" spans="1:22" s="5" customFormat="1" ht="16" thickBot="1">
      <c r="V251" s="39"/>
    </row>
    <row r="252" spans="1:22">
      <c r="A252" s="13">
        <v>42325</v>
      </c>
      <c r="C252" t="s">
        <v>131</v>
      </c>
    </row>
    <row r="253" spans="1:22">
      <c r="B253" t="s">
        <v>115</v>
      </c>
    </row>
    <row r="255" spans="1:22">
      <c r="B255" s="1" t="s">
        <v>133</v>
      </c>
    </row>
    <row r="275" spans="12:16">
      <c r="L275" s="22" t="s">
        <v>223</v>
      </c>
    </row>
    <row r="276" spans="12:16">
      <c r="L276" s="24" t="s">
        <v>224</v>
      </c>
    </row>
    <row r="277" spans="12:16">
      <c r="L277" s="24" t="s">
        <v>144</v>
      </c>
    </row>
    <row r="278" spans="12:16">
      <c r="L278" s="1" t="s">
        <v>225</v>
      </c>
    </row>
    <row r="286" spans="12:16">
      <c r="P286" t="s">
        <v>130</v>
      </c>
    </row>
    <row r="289" spans="2:12">
      <c r="B289" t="s">
        <v>134</v>
      </c>
    </row>
    <row r="295" spans="2:12">
      <c r="L295" s="23"/>
    </row>
    <row r="296" spans="2:12">
      <c r="L296" s="23"/>
    </row>
    <row r="297" spans="2:12">
      <c r="L297" s="23"/>
    </row>
    <row r="309" spans="2:2">
      <c r="B309" s="1" t="s">
        <v>135</v>
      </c>
    </row>
    <row r="328" spans="14:14">
      <c r="N328" s="22" t="s">
        <v>136</v>
      </c>
    </row>
    <row r="329" spans="14:14">
      <c r="N329" s="24" t="s">
        <v>138</v>
      </c>
    </row>
    <row r="330" spans="14:14">
      <c r="N330" s="24" t="s">
        <v>137</v>
      </c>
    </row>
    <row r="341" spans="2:2">
      <c r="B341" t="s">
        <v>134</v>
      </c>
    </row>
    <row r="366" spans="2:2">
      <c r="B366" s="1" t="s">
        <v>139</v>
      </c>
    </row>
    <row r="386" spans="2:14">
      <c r="N386" s="22" t="s">
        <v>140</v>
      </c>
    </row>
    <row r="387" spans="2:14">
      <c r="N387" s="24" t="s">
        <v>141</v>
      </c>
    </row>
    <row r="388" spans="2:14">
      <c r="N388" s="24" t="s">
        <v>113</v>
      </c>
    </row>
    <row r="398" spans="2:14">
      <c r="B398" t="s">
        <v>134</v>
      </c>
    </row>
    <row r="419" spans="2:2">
      <c r="B419" s="1" t="s">
        <v>165</v>
      </c>
    </row>
    <row r="435" spans="2:16">
      <c r="L435" s="22" t="s">
        <v>140</v>
      </c>
    </row>
    <row r="436" spans="2:16">
      <c r="L436" s="24" t="s">
        <v>167</v>
      </c>
    </row>
    <row r="437" spans="2:16">
      <c r="L437" s="24" t="s">
        <v>162</v>
      </c>
    </row>
    <row r="442" spans="2:16">
      <c r="B442" t="s">
        <v>134</v>
      </c>
    </row>
    <row r="443" spans="2:16">
      <c r="P443" t="s">
        <v>130</v>
      </c>
    </row>
    <row r="453" spans="1:10">
      <c r="J453" t="s">
        <v>164</v>
      </c>
    </row>
    <row r="454" spans="1:10">
      <c r="J454" t="s">
        <v>168</v>
      </c>
    </row>
    <row r="461" spans="1:10">
      <c r="B461" s="1" t="s">
        <v>166</v>
      </c>
    </row>
    <row r="462" spans="1:10" s="9" customFormat="1"/>
    <row r="463" spans="1:10" s="5" customFormat="1" ht="16" thickBot="1"/>
    <row r="464" spans="1:10" s="9" customFormat="1">
      <c r="A464" s="44">
        <v>43137</v>
      </c>
      <c r="C464" t="s">
        <v>11</v>
      </c>
    </row>
    <row r="465" spans="2:2" s="9" customFormat="1">
      <c r="B465" s="1" t="s">
        <v>133</v>
      </c>
    </row>
    <row r="466" spans="2:2" s="9" customFormat="1">
      <c r="B466" s="9" t="s">
        <v>134</v>
      </c>
    </row>
    <row r="467" spans="2:2" s="9" customFormat="1"/>
    <row r="468" spans="2:2" s="9" customFormat="1"/>
    <row r="469" spans="2:2" s="9" customFormat="1"/>
    <row r="470" spans="2:2" s="9" customFormat="1"/>
    <row r="471" spans="2:2" s="9" customFormat="1"/>
    <row r="472" spans="2:2" s="9" customFormat="1"/>
    <row r="473" spans="2:2" s="9" customFormat="1"/>
    <row r="474" spans="2:2" s="9" customFormat="1"/>
    <row r="475" spans="2:2" s="9" customFormat="1"/>
    <row r="476" spans="2:2" s="9" customFormat="1"/>
    <row r="477" spans="2:2" s="9" customFormat="1"/>
    <row r="478" spans="2:2" s="9" customFormat="1"/>
    <row r="479" spans="2:2" s="9" customFormat="1"/>
    <row r="480" spans="2:2" s="9" customFormat="1"/>
    <row r="481" spans="2:28" s="9" customFormat="1">
      <c r="X481" s="14" t="s">
        <v>143</v>
      </c>
      <c r="Y481" s="14"/>
      <c r="Z481" s="14"/>
      <c r="AA481" s="33"/>
      <c r="AB481" s="33"/>
    </row>
    <row r="482" spans="2:28" s="9" customFormat="1">
      <c r="X482" s="26" t="s">
        <v>229</v>
      </c>
      <c r="Y482" s="14"/>
      <c r="Z482" s="14"/>
      <c r="AA482" s="33"/>
      <c r="AB482" s="33"/>
    </row>
    <row r="483" spans="2:28" s="9" customFormat="1">
      <c r="X483" s="26" t="s">
        <v>144</v>
      </c>
      <c r="Y483" s="14"/>
      <c r="Z483" s="14"/>
      <c r="AA483" s="33"/>
      <c r="AB483" s="33"/>
    </row>
    <row r="484" spans="2:28" s="9" customFormat="1">
      <c r="X484" s="14" t="s">
        <v>230</v>
      </c>
      <c r="Y484" s="14"/>
      <c r="Z484" s="33"/>
      <c r="AA484" s="33"/>
      <c r="AB484" s="33"/>
    </row>
    <row r="485" spans="2:28" s="9" customFormat="1"/>
    <row r="486" spans="2:28" s="9" customFormat="1"/>
    <row r="487" spans="2:28" s="9" customFormat="1"/>
    <row r="488" spans="2:28" s="9" customFormat="1"/>
    <row r="489" spans="2:28" s="9" customFormat="1"/>
    <row r="490" spans="2:28" s="9" customFormat="1"/>
    <row r="491" spans="2:28" s="9" customFormat="1"/>
    <row r="492" spans="2:28" s="9" customFormat="1"/>
    <row r="493" spans="2:28" s="9" customFormat="1">
      <c r="B493" s="1" t="s">
        <v>139</v>
      </c>
    </row>
    <row r="494" spans="2:28" s="9" customFormat="1">
      <c r="B494" s="9" t="s">
        <v>134</v>
      </c>
    </row>
    <row r="495" spans="2:28" s="9" customFormat="1"/>
    <row r="496" spans="2:28" s="9" customFormat="1"/>
    <row r="497" spans="19:24" s="9" customFormat="1"/>
    <row r="498" spans="19:24" s="9" customFormat="1"/>
    <row r="499" spans="19:24" s="9" customFormat="1"/>
    <row r="500" spans="19:24" s="9" customFormat="1"/>
    <row r="501" spans="19:24" s="9" customFormat="1"/>
    <row r="502" spans="19:24" s="9" customFormat="1"/>
    <row r="503" spans="19:24" s="9" customFormat="1"/>
    <row r="504" spans="19:24" s="9" customFormat="1"/>
    <row r="505" spans="19:24" s="9" customFormat="1"/>
    <row r="506" spans="19:24" s="9" customFormat="1">
      <c r="S506" s="22"/>
    </row>
    <row r="507" spans="19:24" s="9" customFormat="1">
      <c r="S507" s="24"/>
    </row>
    <row r="508" spans="19:24" s="9" customFormat="1">
      <c r="S508" s="24"/>
    </row>
    <row r="509" spans="19:24" s="9" customFormat="1">
      <c r="S509" s="1"/>
      <c r="X509"/>
    </row>
    <row r="510" spans="19:24" s="9" customFormat="1">
      <c r="S510"/>
      <c r="X510" s="22" t="s">
        <v>226</v>
      </c>
    </row>
    <row r="511" spans="19:24" s="9" customFormat="1">
      <c r="S511"/>
      <c r="X511" s="24" t="s">
        <v>227</v>
      </c>
    </row>
    <row r="512" spans="19:24" s="9" customFormat="1">
      <c r="S512"/>
      <c r="X512" s="24" t="s">
        <v>172</v>
      </c>
    </row>
    <row r="513" spans="1:24" s="9" customFormat="1">
      <c r="S513"/>
      <c r="X513" s="1" t="s">
        <v>228</v>
      </c>
    </row>
    <row r="514" spans="1:24" s="9" customFormat="1">
      <c r="S514"/>
      <c r="X514"/>
    </row>
    <row r="515" spans="1:24" s="9" customFormat="1">
      <c r="S515"/>
      <c r="X515"/>
    </row>
    <row r="516" spans="1:24" s="9" customFormat="1">
      <c r="S516"/>
      <c r="X516"/>
    </row>
    <row r="517" spans="1:24" s="9" customFormat="1">
      <c r="S517"/>
    </row>
    <row r="518" spans="1:24" s="5" customFormat="1" ht="16" thickBot="1"/>
    <row r="519" spans="1:24" s="9" customFormat="1">
      <c r="A519" s="44">
        <v>43162</v>
      </c>
      <c r="C519" t="s">
        <v>11</v>
      </c>
    </row>
    <row r="520" spans="1:24" s="9" customFormat="1">
      <c r="B520" s="1" t="s">
        <v>133</v>
      </c>
    </row>
    <row r="521" spans="1:24" s="9" customFormat="1">
      <c r="B521" s="9" t="s">
        <v>134</v>
      </c>
    </row>
    <row r="522" spans="1:24" s="9" customFormat="1"/>
    <row r="523" spans="1:24" s="9" customFormat="1"/>
    <row r="524" spans="1:24" s="9" customFormat="1"/>
    <row r="525" spans="1:24" s="9" customFormat="1"/>
    <row r="526" spans="1:24" s="9" customFormat="1"/>
    <row r="527" spans="1:24" s="9" customFormat="1"/>
    <row r="528" spans="1:24" s="9" customFormat="1"/>
    <row r="529" spans="26:30" s="9" customFormat="1"/>
    <row r="530" spans="26:30" s="9" customFormat="1"/>
    <row r="531" spans="26:30" s="9" customFormat="1"/>
    <row r="532" spans="26:30" s="9" customFormat="1"/>
    <row r="533" spans="26:30" s="9" customFormat="1"/>
    <row r="534" spans="26:30" s="9" customFormat="1">
      <c r="Z534" s="22" t="s">
        <v>232</v>
      </c>
    </row>
    <row r="535" spans="26:30" s="9" customFormat="1">
      <c r="Z535" s="24" t="s">
        <v>233</v>
      </c>
    </row>
    <row r="536" spans="26:30" s="9" customFormat="1">
      <c r="Z536" s="24" t="s">
        <v>201</v>
      </c>
    </row>
    <row r="537" spans="26:30" s="9" customFormat="1">
      <c r="Z537" s="1" t="s">
        <v>237</v>
      </c>
    </row>
    <row r="538" spans="26:30" s="9" customFormat="1"/>
    <row r="539" spans="26:30" s="9" customFormat="1"/>
    <row r="540" spans="26:30" s="9" customFormat="1"/>
    <row r="541" spans="26:30" s="9" customFormat="1"/>
    <row r="542" spans="26:30" s="9" customFormat="1"/>
    <row r="543" spans="26:30" s="9" customFormat="1"/>
    <row r="544" spans="26:30" s="9" customFormat="1">
      <c r="AD544" s="9" t="s">
        <v>234</v>
      </c>
    </row>
    <row r="545" spans="2:2" s="9" customFormat="1"/>
    <row r="546" spans="2:2" s="9" customFormat="1"/>
    <row r="547" spans="2:2" s="9" customFormat="1"/>
    <row r="548" spans="2:2" s="9" customFormat="1"/>
    <row r="549" spans="2:2" s="9" customFormat="1"/>
    <row r="550" spans="2:2" s="9" customFormat="1"/>
    <row r="551" spans="2:2" s="9" customFormat="1"/>
    <row r="552" spans="2:2" s="9" customFormat="1">
      <c r="B552" s="1" t="s">
        <v>165</v>
      </c>
    </row>
    <row r="553" spans="2:2" s="9" customFormat="1">
      <c r="B553" s="9" t="s">
        <v>134</v>
      </c>
    </row>
    <row r="554" spans="2:2" s="9" customFormat="1"/>
    <row r="555" spans="2:2" s="9" customFormat="1"/>
    <row r="556" spans="2:2" s="9" customFormat="1"/>
    <row r="557" spans="2:2" s="9" customFormat="1"/>
    <row r="558" spans="2:2" s="9" customFormat="1"/>
    <row r="559" spans="2:2" s="9" customFormat="1"/>
    <row r="560" spans="2:2" s="9" customFormat="1"/>
    <row r="561" spans="19:29" s="9" customFormat="1"/>
    <row r="562" spans="19:29" s="9" customFormat="1"/>
    <row r="563" spans="19:29" s="9" customFormat="1"/>
    <row r="564" spans="19:29" s="9" customFormat="1"/>
    <row r="565" spans="19:29" s="9" customFormat="1"/>
    <row r="566" spans="19:29" s="9" customFormat="1"/>
    <row r="567" spans="19:29" s="9" customFormat="1"/>
    <row r="568" spans="19:29" s="9" customFormat="1">
      <c r="S568" s="22"/>
    </row>
    <row r="569" spans="19:29" s="9" customFormat="1">
      <c r="S569" s="24"/>
      <c r="Y569" s="33"/>
      <c r="Z569" s="33"/>
      <c r="AA569" s="33"/>
      <c r="AB569" s="33"/>
      <c r="AC569" s="33"/>
    </row>
    <row r="570" spans="19:29" s="9" customFormat="1">
      <c r="S570" s="24"/>
      <c r="Y570" s="14" t="s">
        <v>104</v>
      </c>
      <c r="Z570" s="14"/>
      <c r="AA570" s="14"/>
      <c r="AB570" s="33"/>
      <c r="AC570" s="33"/>
    </row>
    <row r="571" spans="19:29" s="9" customFormat="1">
      <c r="S571" s="1"/>
      <c r="X571"/>
      <c r="Y571" s="26" t="s">
        <v>235</v>
      </c>
      <c r="Z571" s="14"/>
      <c r="AA571" s="14"/>
      <c r="AB571" s="33"/>
      <c r="AC571" s="33"/>
    </row>
    <row r="572" spans="19:29" s="9" customFormat="1">
      <c r="S572"/>
      <c r="X572"/>
      <c r="Y572" s="26" t="s">
        <v>172</v>
      </c>
      <c r="Z572" s="14"/>
      <c r="AA572" s="14"/>
      <c r="AB572" s="33"/>
      <c r="AC572" s="33"/>
    </row>
    <row r="573" spans="19:29" s="9" customFormat="1">
      <c r="S573"/>
      <c r="X573"/>
      <c r="Y573" s="14" t="s">
        <v>237</v>
      </c>
      <c r="Z573" s="14"/>
      <c r="AA573" s="33"/>
      <c r="AB573" s="33"/>
      <c r="AC573" s="33"/>
    </row>
    <row r="574" spans="19:29" s="9" customFormat="1">
      <c r="S574"/>
      <c r="X574"/>
      <c r="Y574" s="1"/>
    </row>
    <row r="575" spans="19:29" s="9" customFormat="1">
      <c r="S575"/>
      <c r="X575"/>
    </row>
    <row r="576" spans="19:29" s="9" customFormat="1">
      <c r="S576"/>
      <c r="X576"/>
    </row>
    <row r="577" spans="1:29" s="9" customFormat="1">
      <c r="S577"/>
      <c r="X577"/>
    </row>
    <row r="578" spans="1:29" s="9" customFormat="1">
      <c r="S578"/>
      <c r="X578"/>
      <c r="AC578" s="9" t="s">
        <v>234</v>
      </c>
    </row>
    <row r="579" spans="1:29" s="9" customFormat="1">
      <c r="S579"/>
    </row>
    <row r="580" spans="1:29" s="5" customFormat="1" ht="16" thickBot="1"/>
    <row r="581" spans="1:29" s="9" customFormat="1">
      <c r="A581" s="13">
        <v>43411</v>
      </c>
      <c r="B581"/>
      <c r="C581" t="s">
        <v>236</v>
      </c>
    </row>
    <row r="582" spans="1:29" s="9" customFormat="1">
      <c r="B582" s="1" t="s">
        <v>133</v>
      </c>
    </row>
    <row r="583" spans="1:29" s="9" customFormat="1">
      <c r="B583" s="9" t="s">
        <v>134</v>
      </c>
    </row>
    <row r="584" spans="1:29" s="9" customFormat="1"/>
    <row r="585" spans="1:29" s="9" customFormat="1"/>
    <row r="586" spans="1:29" s="9" customFormat="1"/>
    <row r="587" spans="1:29" s="9" customFormat="1"/>
    <row r="588" spans="1:29" s="9" customFormat="1"/>
    <row r="589" spans="1:29" s="9" customFormat="1"/>
    <row r="590" spans="1:29" s="9" customFormat="1"/>
    <row r="591" spans="1:29" s="9" customFormat="1"/>
    <row r="592" spans="1:29" s="9" customFormat="1"/>
    <row r="593" spans="25:25" s="9" customFormat="1"/>
    <row r="594" spans="25:25" s="9" customFormat="1"/>
    <row r="595" spans="25:25" s="9" customFormat="1"/>
    <row r="596" spans="25:25" s="9" customFormat="1"/>
    <row r="597" spans="25:25" s="9" customFormat="1"/>
    <row r="598" spans="25:25" s="9" customFormat="1"/>
    <row r="599" spans="25:25" s="9" customFormat="1">
      <c r="Y599" s="14" t="s">
        <v>238</v>
      </c>
    </row>
    <row r="600" spans="25:25" s="9" customFormat="1">
      <c r="Y600" s="26" t="s">
        <v>177</v>
      </c>
    </row>
    <row r="601" spans="25:25" s="9" customFormat="1">
      <c r="Y601" s="26" t="s">
        <v>144</v>
      </c>
    </row>
    <row r="602" spans="25:25" s="9" customFormat="1">
      <c r="Y602" s="14" t="s">
        <v>239</v>
      </c>
    </row>
    <row r="603" spans="25:25" s="9" customFormat="1"/>
    <row r="604" spans="25:25" s="9" customFormat="1"/>
    <row r="605" spans="25:25" s="9" customFormat="1"/>
    <row r="606" spans="25:25" s="9" customFormat="1"/>
    <row r="607" spans="25:25" s="9" customFormat="1"/>
    <row r="608" spans="25:25" s="9" customFormat="1"/>
    <row r="609" spans="2:25" s="9" customFormat="1">
      <c r="B609" s="1" t="s">
        <v>165</v>
      </c>
    </row>
    <row r="610" spans="2:25" s="9" customFormat="1">
      <c r="B610" s="9" t="s">
        <v>134</v>
      </c>
    </row>
    <row r="611" spans="2:25" s="9" customFormat="1"/>
    <row r="612" spans="2:25" s="9" customFormat="1"/>
    <row r="613" spans="2:25" s="9" customFormat="1">
      <c r="Y613" s="1"/>
    </row>
    <row r="614" spans="2:25" s="9" customFormat="1"/>
    <row r="615" spans="2:25" s="9" customFormat="1"/>
    <row r="616" spans="2:25" s="9" customFormat="1"/>
    <row r="617" spans="2:25" s="9" customFormat="1"/>
    <row r="618" spans="2:25" s="9" customFormat="1"/>
    <row r="619" spans="2:25" s="9" customFormat="1"/>
    <row r="620" spans="2:25" s="9" customFormat="1"/>
    <row r="621" spans="2:25" s="9" customFormat="1"/>
    <row r="622" spans="2:25" s="9" customFormat="1"/>
    <row r="623" spans="2:25" s="9" customFormat="1">
      <c r="Y623" s="14" t="s">
        <v>136</v>
      </c>
    </row>
    <row r="624" spans="2:25" s="9" customFormat="1">
      <c r="Y624" s="26" t="s">
        <v>186</v>
      </c>
    </row>
    <row r="625" spans="1:25" s="9" customFormat="1">
      <c r="Y625" s="26" t="s">
        <v>201</v>
      </c>
    </row>
    <row r="626" spans="1:25" s="9" customFormat="1">
      <c r="Y626" s="14" t="s">
        <v>239</v>
      </c>
    </row>
    <row r="627" spans="1:25" s="9" customFormat="1"/>
    <row r="628" spans="1:25" s="9" customFormat="1"/>
    <row r="629" spans="1:25" s="9" customFormat="1"/>
    <row r="630" spans="1:25" s="9" customFormat="1"/>
    <row r="631" spans="1:25" s="9" customFormat="1"/>
    <row r="632" spans="1:25" s="9" customFormat="1"/>
    <row r="633" spans="1:25" s="5" customFormat="1" ht="16" thickBot="1"/>
    <row r="634" spans="1:25">
      <c r="A634" s="37">
        <v>43434</v>
      </c>
      <c r="B634" s="38"/>
      <c r="C634" s="38" t="s">
        <v>176</v>
      </c>
    </row>
    <row r="636" spans="1:25">
      <c r="B636" s="1" t="s">
        <v>146</v>
      </c>
    </row>
    <row r="637" spans="1:25">
      <c r="B637" t="s">
        <v>134</v>
      </c>
    </row>
    <row r="651" spans="23:23">
      <c r="W651" s="22" t="s">
        <v>210</v>
      </c>
    </row>
    <row r="652" spans="23:23">
      <c r="W652" s="24" t="s">
        <v>211</v>
      </c>
    </row>
    <row r="653" spans="23:23">
      <c r="W653" s="24" t="s">
        <v>144</v>
      </c>
    </row>
    <row r="654" spans="23:23">
      <c r="W654" s="22" t="s">
        <v>212</v>
      </c>
    </row>
    <row r="655" spans="23:23">
      <c r="W655" s="23"/>
    </row>
    <row r="656" spans="23:23">
      <c r="W656" s="23"/>
    </row>
    <row r="657" spans="2:28">
      <c r="W657" s="23"/>
    </row>
    <row r="658" spans="2:28">
      <c r="W658" s="23"/>
    </row>
    <row r="659" spans="2:28">
      <c r="W659" s="23"/>
    </row>
    <row r="662" spans="2:28">
      <c r="AB662" s="23" t="s">
        <v>179</v>
      </c>
    </row>
    <row r="664" spans="2:28">
      <c r="X664" s="23"/>
    </row>
    <row r="665" spans="2:28">
      <c r="X665" s="23"/>
    </row>
    <row r="666" spans="2:28">
      <c r="X666" s="23"/>
    </row>
    <row r="667" spans="2:28">
      <c r="X667" s="23"/>
    </row>
    <row r="669" spans="2:28">
      <c r="B669" s="1" t="s">
        <v>158</v>
      </c>
    </row>
    <row r="670" spans="2:28">
      <c r="B670" t="s">
        <v>134</v>
      </c>
    </row>
    <row r="685" spans="23:23">
      <c r="W685" s="22" t="s">
        <v>136</v>
      </c>
    </row>
    <row r="686" spans="23:23">
      <c r="W686" s="24" t="s">
        <v>213</v>
      </c>
    </row>
    <row r="687" spans="23:23">
      <c r="W687" s="24" t="s">
        <v>172</v>
      </c>
    </row>
    <row r="688" spans="23:23">
      <c r="W688" s="22" t="s">
        <v>214</v>
      </c>
    </row>
    <row r="689" spans="1:28">
      <c r="W689" s="23"/>
    </row>
    <row r="690" spans="1:28">
      <c r="W690" s="23"/>
    </row>
    <row r="691" spans="1:28">
      <c r="W691" s="23"/>
    </row>
    <row r="692" spans="1:28">
      <c r="W692" s="23"/>
    </row>
    <row r="693" spans="1:28">
      <c r="W693" s="23"/>
    </row>
    <row r="694" spans="1:28">
      <c r="W694" s="23"/>
    </row>
    <row r="695" spans="1:28">
      <c r="W695" s="23"/>
    </row>
    <row r="696" spans="1:28" s="5" customFormat="1" ht="16" thickBot="1">
      <c r="W696" s="39"/>
      <c r="AB696" s="39" t="s">
        <v>179</v>
      </c>
    </row>
    <row r="697" spans="1:28">
      <c r="A697" s="34">
        <v>43434</v>
      </c>
      <c r="B697" s="23"/>
      <c r="C697" s="23" t="s">
        <v>181</v>
      </c>
      <c r="D697" s="23"/>
      <c r="E697" s="23"/>
      <c r="F697" s="23"/>
      <c r="L697" s="34"/>
      <c r="M697" s="23"/>
      <c r="N697" s="23"/>
      <c r="O697" s="23"/>
      <c r="P697" s="23"/>
      <c r="Q697" s="23"/>
      <c r="W697" s="23"/>
    </row>
    <row r="698" spans="1:28">
      <c r="A698" s="23"/>
      <c r="B698" s="23"/>
      <c r="C698" s="23"/>
      <c r="D698" s="23"/>
      <c r="E698" s="23"/>
      <c r="F698" s="23" t="s">
        <v>182</v>
      </c>
      <c r="L698" s="23"/>
      <c r="M698" s="23"/>
      <c r="N698" s="23"/>
      <c r="O698" s="23"/>
      <c r="P698" s="23"/>
      <c r="Q698" s="23"/>
    </row>
    <row r="699" spans="1:28">
      <c r="B699" s="1" t="s">
        <v>146</v>
      </c>
    </row>
    <row r="700" spans="1:28">
      <c r="B700" t="s">
        <v>134</v>
      </c>
    </row>
    <row r="713" spans="19:19">
      <c r="S713" s="22" t="s">
        <v>183</v>
      </c>
    </row>
    <row r="714" spans="19:19">
      <c r="S714" s="24" t="s">
        <v>184</v>
      </c>
    </row>
    <row r="715" spans="19:19">
      <c r="S715" s="24" t="s">
        <v>144</v>
      </c>
    </row>
    <row r="716" spans="19:19">
      <c r="S716" s="23"/>
    </row>
    <row r="717" spans="19:19">
      <c r="S717" s="23"/>
    </row>
    <row r="718" spans="19:19">
      <c r="S718" s="23"/>
    </row>
    <row r="719" spans="19:19">
      <c r="S719" s="23"/>
    </row>
    <row r="720" spans="19:19">
      <c r="S720" s="23"/>
    </row>
    <row r="721" spans="2:19">
      <c r="S721" s="23"/>
    </row>
    <row r="722" spans="2:19">
      <c r="S722" s="23"/>
    </row>
    <row r="723" spans="2:19">
      <c r="B723" s="1" t="s">
        <v>148</v>
      </c>
      <c r="S723" s="23"/>
    </row>
    <row r="724" spans="2:19">
      <c r="B724" t="s">
        <v>134</v>
      </c>
    </row>
    <row r="739" spans="9:20">
      <c r="T739" s="22" t="s">
        <v>136</v>
      </c>
    </row>
    <row r="740" spans="9:20">
      <c r="T740" s="24" t="s">
        <v>186</v>
      </c>
    </row>
    <row r="741" spans="9:20">
      <c r="I741" t="s">
        <v>187</v>
      </c>
      <c r="T741" s="24" t="s">
        <v>162</v>
      </c>
    </row>
    <row r="742" spans="9:20">
      <c r="T742" s="23"/>
    </row>
    <row r="743" spans="9:20">
      <c r="T743" s="23"/>
    </row>
    <row r="744" spans="9:20">
      <c r="T744" s="23"/>
    </row>
    <row r="745" spans="9:20">
      <c r="T745" s="23"/>
    </row>
    <row r="746" spans="9:20">
      <c r="T746" s="23"/>
    </row>
    <row r="747" spans="9:20">
      <c r="T747" s="23"/>
    </row>
    <row r="748" spans="9:20">
      <c r="T748" s="23"/>
    </row>
    <row r="749" spans="9:20">
      <c r="T749" s="23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X427"/>
  <sheetViews>
    <sheetView topLeftCell="A298" workbookViewId="0">
      <selection activeCell="T424" sqref="T424"/>
    </sheetView>
  </sheetViews>
  <sheetFormatPr baseColWidth="10" defaultRowHeight="15" x14ac:dyDescent="0"/>
  <sheetData>
    <row r="1" spans="1:30">
      <c r="A1" s="15">
        <v>43137</v>
      </c>
      <c r="C1" t="s">
        <v>11</v>
      </c>
    </row>
    <row r="2" spans="1:30">
      <c r="B2" s="14" t="s">
        <v>99</v>
      </c>
    </row>
    <row r="3" spans="1:30">
      <c r="AD3" t="s">
        <v>134</v>
      </c>
    </row>
    <row r="25" spans="13:18">
      <c r="M25" s="1"/>
    </row>
    <row r="26" spans="13:18">
      <c r="M26" s="1" t="s">
        <v>104</v>
      </c>
    </row>
    <row r="27" spans="13:18">
      <c r="M27" s="12" t="s">
        <v>101</v>
      </c>
    </row>
    <row r="28" spans="13:18">
      <c r="M28" s="12" t="s">
        <v>102</v>
      </c>
    </row>
    <row r="31" spans="13:18">
      <c r="R31" t="s">
        <v>132</v>
      </c>
    </row>
    <row r="33" spans="1:36" s="8" customFormat="1"/>
    <row r="34" spans="1:36" s="17" customFormat="1">
      <c r="A34" s="16">
        <v>43111</v>
      </c>
      <c r="C34" s="17" t="s">
        <v>105</v>
      </c>
    </row>
    <row r="35" spans="1:36" s="17" customFormat="1">
      <c r="C35" s="17" t="s">
        <v>110</v>
      </c>
    </row>
    <row r="36" spans="1:36" s="17" customFormat="1"/>
    <row r="37" spans="1:36" s="17" customFormat="1">
      <c r="AJ37" s="17" t="s">
        <v>134</v>
      </c>
    </row>
    <row r="38" spans="1:36" s="17" customFormat="1"/>
    <row r="39" spans="1:36" s="17" customFormat="1"/>
    <row r="40" spans="1:36" s="17" customFormat="1"/>
    <row r="41" spans="1:36" s="17" customFormat="1"/>
    <row r="42" spans="1:36" s="17" customFormat="1"/>
    <row r="43" spans="1:36" s="17" customFormat="1"/>
    <row r="44" spans="1:36" s="17" customFormat="1"/>
    <row r="45" spans="1:36" s="17" customFormat="1"/>
    <row r="46" spans="1:36" s="17" customFormat="1"/>
    <row r="47" spans="1:36" s="17" customFormat="1"/>
    <row r="48" spans="1:36" s="17" customFormat="1"/>
    <row r="49" spans="16:16" s="17" customFormat="1"/>
    <row r="50" spans="16:16" s="17" customFormat="1"/>
    <row r="51" spans="16:16" s="17" customFormat="1"/>
    <row r="52" spans="16:16" s="17" customFormat="1"/>
    <row r="53" spans="16:16" s="17" customFormat="1"/>
    <row r="54" spans="16:16" s="17" customFormat="1"/>
    <row r="55" spans="16:16" s="17" customFormat="1"/>
    <row r="56" spans="16:16" s="17" customFormat="1"/>
    <row r="57" spans="16:16" s="17" customFormat="1"/>
    <row r="58" spans="16:16" s="17" customFormat="1"/>
    <row r="59" spans="16:16" s="17" customFormat="1"/>
    <row r="60" spans="16:16" s="17" customFormat="1"/>
    <row r="61" spans="16:16" s="17" customFormat="1"/>
    <row r="62" spans="16:16" s="17" customFormat="1"/>
    <row r="63" spans="16:16" s="17" customFormat="1">
      <c r="P63" s="18" t="s">
        <v>104</v>
      </c>
    </row>
    <row r="64" spans="16:16" s="17" customFormat="1">
      <c r="P64" s="19" t="s">
        <v>106</v>
      </c>
    </row>
    <row r="65" spans="1:22" s="17" customFormat="1">
      <c r="P65" s="19" t="s">
        <v>107</v>
      </c>
    </row>
    <row r="66" spans="1:22" s="17" customFormat="1">
      <c r="V66" s="17" t="s">
        <v>108</v>
      </c>
    </row>
    <row r="67" spans="1:22" s="17" customFormat="1">
      <c r="V67" s="17" t="s">
        <v>109</v>
      </c>
    </row>
    <row r="68" spans="1:22" s="17" customFormat="1"/>
    <row r="69" spans="1:22" s="17" customFormat="1"/>
    <row r="70" spans="1:22" s="17" customFormat="1"/>
    <row r="71" spans="1:22" s="17" customFormat="1"/>
    <row r="72" spans="1:22" s="17" customFormat="1"/>
    <row r="73" spans="1:22" s="17" customFormat="1">
      <c r="A73" s="17" t="s">
        <v>111</v>
      </c>
    </row>
    <row r="74" spans="1:22" s="17" customFormat="1"/>
    <row r="75" spans="1:22" s="21" customFormat="1"/>
    <row r="76" spans="1:22" s="17" customFormat="1"/>
    <row r="77" spans="1:22" s="17" customFormat="1"/>
    <row r="78" spans="1:22" s="17" customFormat="1"/>
    <row r="79" spans="1:22" s="17" customFormat="1"/>
    <row r="80" spans="1:22" s="17" customFormat="1"/>
    <row r="81" s="17" customFormat="1"/>
    <row r="82" s="17" customFormat="1"/>
    <row r="83" s="17" customFormat="1"/>
    <row r="84" s="17" customFormat="1"/>
    <row r="85" s="17" customFormat="1"/>
    <row r="86" s="17" customFormat="1"/>
    <row r="87" s="17" customFormat="1"/>
    <row r="88" s="17" customFormat="1"/>
    <row r="89" s="17" customFormat="1"/>
    <row r="90" s="17" customFormat="1"/>
    <row r="91" s="17" customFormat="1"/>
    <row r="92" s="17" customFormat="1"/>
    <row r="93" s="17" customFormat="1"/>
    <row r="94" s="17" customFormat="1"/>
    <row r="95" s="17" customFormat="1"/>
    <row r="96" s="17" customFormat="1"/>
    <row r="97" spans="1:33" s="17" customFormat="1"/>
    <row r="98" spans="1:33" s="17" customFormat="1"/>
    <row r="99" spans="1:33" s="17" customFormat="1"/>
    <row r="100" spans="1:33" s="17" customFormat="1"/>
    <row r="101" spans="1:33" s="17" customFormat="1"/>
    <row r="102" spans="1:33" s="20" customFormat="1"/>
    <row r="103" spans="1:33">
      <c r="A103" s="13">
        <v>43162</v>
      </c>
      <c r="C103" t="s">
        <v>11</v>
      </c>
      <c r="H103" t="s">
        <v>231</v>
      </c>
    </row>
    <row r="105" spans="1:33">
      <c r="AG105" t="s">
        <v>134</v>
      </c>
    </row>
    <row r="125" spans="14:17">
      <c r="N125" s="22" t="s">
        <v>112</v>
      </c>
      <c r="O125" s="23"/>
      <c r="P125" s="23"/>
      <c r="Q125" s="23"/>
    </row>
    <row r="126" spans="14:17">
      <c r="N126" s="24" t="s">
        <v>114</v>
      </c>
      <c r="O126" s="23"/>
      <c r="P126" s="23"/>
      <c r="Q126" s="23"/>
    </row>
    <row r="127" spans="14:17">
      <c r="N127" s="24" t="s">
        <v>113</v>
      </c>
      <c r="O127" s="23"/>
      <c r="P127" s="23"/>
      <c r="Q127" s="23"/>
    </row>
    <row r="128" spans="14:17">
      <c r="N128" s="23"/>
      <c r="O128" s="23"/>
      <c r="P128" s="23"/>
      <c r="Q128" s="23"/>
    </row>
    <row r="129" spans="1:50">
      <c r="N129" s="23"/>
      <c r="O129" s="23"/>
      <c r="P129" s="23"/>
      <c r="Q129" s="23"/>
    </row>
    <row r="130" spans="1:50">
      <c r="N130" s="23"/>
      <c r="O130" s="23"/>
      <c r="P130" s="23"/>
      <c r="Q130" s="23"/>
    </row>
    <row r="132" spans="1:50">
      <c r="S132" s="23"/>
      <c r="T132" s="23"/>
    </row>
    <row r="133" spans="1:50">
      <c r="S133" s="23"/>
      <c r="T133" s="23"/>
    </row>
    <row r="134" spans="1:50">
      <c r="S134" s="23"/>
      <c r="T134" s="23"/>
    </row>
    <row r="135" spans="1:50">
      <c r="S135" s="23"/>
      <c r="T135" s="23"/>
    </row>
    <row r="136" spans="1:50">
      <c r="R136" t="s">
        <v>119</v>
      </c>
      <c r="S136" s="23"/>
      <c r="T136" s="23"/>
    </row>
    <row r="137" spans="1:50" s="8" customFormat="1">
      <c r="S137" s="25"/>
      <c r="T137" s="25"/>
    </row>
    <row r="138" spans="1:50" s="28" customFormat="1">
      <c r="A138" s="27">
        <v>42325</v>
      </c>
      <c r="C138" s="28" t="s">
        <v>116</v>
      </c>
    </row>
    <row r="139" spans="1:50" s="28" customFormat="1">
      <c r="B139" s="28" t="s">
        <v>115</v>
      </c>
      <c r="G139" s="28" t="s">
        <v>170</v>
      </c>
    </row>
    <row r="140" spans="1:50" s="28" customFormat="1">
      <c r="T140" s="28" t="s">
        <v>117</v>
      </c>
      <c r="AD140" s="28" t="s">
        <v>118</v>
      </c>
      <c r="AX140" s="28" t="s">
        <v>134</v>
      </c>
    </row>
    <row r="141" spans="1:50" s="28" customFormat="1"/>
    <row r="142" spans="1:50" s="28" customFormat="1"/>
    <row r="143" spans="1:50" s="28" customFormat="1"/>
    <row r="144" spans="1:50" s="28" customFormat="1">
      <c r="O144" s="36"/>
      <c r="P144" s="36"/>
      <c r="Q144" s="36"/>
    </row>
    <row r="145" spans="15:15" s="28" customFormat="1"/>
    <row r="146" spans="15:15" s="28" customFormat="1"/>
    <row r="147" spans="15:15" s="28" customFormat="1"/>
    <row r="148" spans="15:15" s="28" customFormat="1"/>
    <row r="149" spans="15:15" s="28" customFormat="1"/>
    <row r="150" spans="15:15" s="28" customFormat="1"/>
    <row r="151" spans="15:15" s="28" customFormat="1"/>
    <row r="152" spans="15:15" s="28" customFormat="1"/>
    <row r="153" spans="15:15" s="28" customFormat="1"/>
    <row r="154" spans="15:15" s="28" customFormat="1"/>
    <row r="155" spans="15:15" s="28" customFormat="1"/>
    <row r="156" spans="15:15" s="28" customFormat="1"/>
    <row r="157" spans="15:15" s="28" customFormat="1"/>
    <row r="158" spans="15:15" s="28" customFormat="1">
      <c r="O158" s="29" t="s">
        <v>143</v>
      </c>
    </row>
    <row r="159" spans="15:15" s="28" customFormat="1">
      <c r="O159" s="30" t="s">
        <v>167</v>
      </c>
    </row>
    <row r="160" spans="15:15" s="28" customFormat="1">
      <c r="O160" s="30" t="s">
        <v>201</v>
      </c>
    </row>
    <row r="161" spans="1:38" s="28" customFormat="1"/>
    <row r="162" spans="1:38" s="28" customFormat="1"/>
    <row r="163" spans="1:38" s="28" customFormat="1"/>
    <row r="164" spans="1:38" s="28" customFormat="1"/>
    <row r="165" spans="1:38" s="28" customFormat="1"/>
    <row r="166" spans="1:38" s="28" customFormat="1"/>
    <row r="167" spans="1:38" s="28" customFormat="1">
      <c r="AL167" s="28" t="s">
        <v>120</v>
      </c>
    </row>
    <row r="168" spans="1:38" s="28" customFormat="1"/>
    <row r="169" spans="1:38" s="28" customFormat="1"/>
    <row r="170" spans="1:38" s="28" customFormat="1"/>
    <row r="171" spans="1:38" s="28" customFormat="1"/>
    <row r="172" spans="1:38" s="28" customFormat="1"/>
    <row r="173" spans="1:38" s="28" customFormat="1"/>
    <row r="174" spans="1:38" s="28" customFormat="1"/>
    <row r="175" spans="1:38" s="31" customFormat="1"/>
    <row r="176" spans="1:38" s="17" customFormat="1">
      <c r="A176" s="16">
        <v>42325</v>
      </c>
      <c r="C176" s="17" t="s">
        <v>121</v>
      </c>
    </row>
    <row r="177" spans="2:31" s="17" customFormat="1">
      <c r="B177" s="17" t="s">
        <v>127</v>
      </c>
      <c r="AE177" s="17" t="s">
        <v>134</v>
      </c>
    </row>
    <row r="178" spans="2:31" s="17" customFormat="1"/>
    <row r="179" spans="2:31" s="17" customFormat="1"/>
    <row r="180" spans="2:31" s="17" customFormat="1"/>
    <row r="181" spans="2:31" s="17" customFormat="1"/>
    <row r="182" spans="2:31" s="17" customFormat="1"/>
    <row r="183" spans="2:31" s="17" customFormat="1"/>
    <row r="184" spans="2:31" s="17" customFormat="1"/>
    <row r="185" spans="2:31" s="17" customFormat="1"/>
    <row r="186" spans="2:31" s="17" customFormat="1"/>
    <row r="187" spans="2:31" s="17" customFormat="1"/>
    <row r="188" spans="2:31" s="17" customFormat="1"/>
    <row r="189" spans="2:31" s="17" customFormat="1"/>
    <row r="190" spans="2:31" s="17" customFormat="1"/>
    <row r="191" spans="2:31" s="17" customFormat="1"/>
    <row r="192" spans="2:31" s="17" customFormat="1"/>
    <row r="193" spans="11:19" s="17" customFormat="1"/>
    <row r="194" spans="11:19" s="17" customFormat="1">
      <c r="O194" s="18" t="s">
        <v>122</v>
      </c>
    </row>
    <row r="195" spans="11:19" s="17" customFormat="1">
      <c r="O195" s="19" t="s">
        <v>123</v>
      </c>
    </row>
    <row r="196" spans="11:19" s="17" customFormat="1">
      <c r="O196" s="19" t="s">
        <v>124</v>
      </c>
    </row>
    <row r="197" spans="11:19" s="17" customFormat="1"/>
    <row r="198" spans="11:19" s="17" customFormat="1"/>
    <row r="199" spans="11:19" s="17" customFormat="1"/>
    <row r="200" spans="11:19" s="17" customFormat="1"/>
    <row r="201" spans="11:19" s="17" customFormat="1"/>
    <row r="202" spans="11:19" s="17" customFormat="1">
      <c r="S202" s="17" t="s">
        <v>125</v>
      </c>
    </row>
    <row r="203" spans="11:19" s="17" customFormat="1"/>
    <row r="204" spans="11:19" s="17" customFormat="1"/>
    <row r="205" spans="11:19" s="17" customFormat="1">
      <c r="K205" s="17" t="s">
        <v>126</v>
      </c>
    </row>
    <row r="206" spans="11:19" s="17" customFormat="1"/>
    <row r="207" spans="11:19" s="17" customFormat="1"/>
    <row r="208" spans="11:19" s="20" customFormat="1"/>
    <row r="209" spans="1:7" s="28" customFormat="1">
      <c r="A209" s="27">
        <v>42325</v>
      </c>
      <c r="C209" s="28" t="s">
        <v>131</v>
      </c>
    </row>
    <row r="210" spans="1:7" s="28" customFormat="1">
      <c r="B210" s="28" t="s">
        <v>115</v>
      </c>
      <c r="G210" s="28" t="s">
        <v>169</v>
      </c>
    </row>
    <row r="211" spans="1:7" s="28" customFormat="1"/>
    <row r="212" spans="1:7" s="28" customFormat="1"/>
    <row r="213" spans="1:7" s="28" customFormat="1"/>
    <row r="214" spans="1:7" s="28" customFormat="1"/>
    <row r="215" spans="1:7" s="28" customFormat="1"/>
    <row r="216" spans="1:7" s="28" customFormat="1"/>
    <row r="217" spans="1:7" s="28" customFormat="1"/>
    <row r="218" spans="1:7" s="28" customFormat="1"/>
    <row r="219" spans="1:7" s="28" customFormat="1"/>
    <row r="220" spans="1:7" s="28" customFormat="1"/>
    <row r="221" spans="1:7" s="28" customFormat="1"/>
    <row r="222" spans="1:7" s="28" customFormat="1"/>
    <row r="223" spans="1:7" s="28" customFormat="1"/>
    <row r="224" spans="1:7" s="28" customFormat="1"/>
    <row r="225" spans="12:12" s="28" customFormat="1"/>
    <row r="226" spans="12:12" s="28" customFormat="1"/>
    <row r="227" spans="12:12" s="28" customFormat="1"/>
    <row r="228" spans="12:12" s="28" customFormat="1"/>
    <row r="229" spans="12:12" s="28" customFormat="1"/>
    <row r="230" spans="12:12" s="28" customFormat="1">
      <c r="L230" s="29" t="s">
        <v>128</v>
      </c>
    </row>
    <row r="231" spans="12:12" s="28" customFormat="1">
      <c r="L231" s="30" t="s">
        <v>129</v>
      </c>
    </row>
    <row r="232" spans="12:12" s="28" customFormat="1">
      <c r="L232" s="30" t="s">
        <v>124</v>
      </c>
    </row>
    <row r="233" spans="12:12" s="28" customFormat="1"/>
    <row r="234" spans="12:12" s="28" customFormat="1"/>
    <row r="235" spans="12:12" s="28" customFormat="1"/>
    <row r="236" spans="12:12" s="28" customFormat="1"/>
    <row r="237" spans="12:12" s="28" customFormat="1"/>
    <row r="238" spans="12:12" s="28" customFormat="1"/>
    <row r="239" spans="12:12" s="28" customFormat="1"/>
    <row r="240" spans="12:12" s="28" customFormat="1"/>
    <row r="241" spans="1:27" s="28" customFormat="1"/>
    <row r="242" spans="1:27" s="28" customFormat="1"/>
    <row r="243" spans="1:27" s="28" customFormat="1">
      <c r="P243" s="28" t="s">
        <v>130</v>
      </c>
    </row>
    <row r="244" spans="1:27" s="31" customFormat="1"/>
    <row r="245" spans="1:27" s="28" customFormat="1">
      <c r="A245" s="27">
        <v>42230</v>
      </c>
      <c r="C245" s="28" t="s">
        <v>142</v>
      </c>
    </row>
    <row r="246" spans="1:27" s="28" customFormat="1">
      <c r="B246" s="28" t="s">
        <v>154</v>
      </c>
    </row>
    <row r="247" spans="1:27" s="28" customFormat="1"/>
    <row r="248" spans="1:27" s="28" customFormat="1">
      <c r="AA248" s="28" t="s">
        <v>134</v>
      </c>
    </row>
    <row r="249" spans="1:27" s="28" customFormat="1"/>
    <row r="250" spans="1:27" s="28" customFormat="1"/>
    <row r="251" spans="1:27" s="28" customFormat="1"/>
    <row r="252" spans="1:27" s="28" customFormat="1"/>
    <row r="253" spans="1:27" s="28" customFormat="1"/>
    <row r="254" spans="1:27" s="28" customFormat="1"/>
    <row r="255" spans="1:27" s="28" customFormat="1"/>
    <row r="256" spans="1:27" s="28" customFormat="1"/>
    <row r="257" spans="13:13" s="28" customFormat="1"/>
    <row r="258" spans="13:13" s="28" customFormat="1"/>
    <row r="259" spans="13:13" s="28" customFormat="1"/>
    <row r="260" spans="13:13" s="28" customFormat="1"/>
    <row r="261" spans="13:13" s="28" customFormat="1"/>
    <row r="262" spans="13:13" s="28" customFormat="1"/>
    <row r="263" spans="13:13" s="28" customFormat="1">
      <c r="M263" s="29" t="s">
        <v>143</v>
      </c>
    </row>
    <row r="264" spans="13:13" s="28" customFormat="1">
      <c r="M264" s="30" t="s">
        <v>145</v>
      </c>
    </row>
    <row r="265" spans="13:13" s="28" customFormat="1">
      <c r="M265" s="30" t="s">
        <v>144</v>
      </c>
    </row>
    <row r="266" spans="13:13" s="28" customFormat="1"/>
    <row r="267" spans="13:13" s="28" customFormat="1"/>
    <row r="268" spans="13:13" s="28" customFormat="1"/>
    <row r="269" spans="13:13" s="28" customFormat="1"/>
    <row r="270" spans="13:13" s="28" customFormat="1"/>
    <row r="271" spans="13:13" s="28" customFormat="1"/>
    <row r="272" spans="13:13" s="28" customFormat="1"/>
    <row r="273" spans="1:28" s="31" customFormat="1"/>
    <row r="274" spans="1:28" s="28" customFormat="1">
      <c r="A274" s="27">
        <v>42283</v>
      </c>
      <c r="C274" s="28" t="s">
        <v>116</v>
      </c>
    </row>
    <row r="275" spans="1:28" s="28" customFormat="1">
      <c r="B275" s="28" t="s">
        <v>154</v>
      </c>
    </row>
    <row r="276" spans="1:28" s="28" customFormat="1">
      <c r="AB276" s="28" t="s">
        <v>155</v>
      </c>
    </row>
    <row r="277" spans="1:28" s="28" customFormat="1">
      <c r="AB277" s="35" t="s">
        <v>156</v>
      </c>
    </row>
    <row r="278" spans="1:28" s="28" customFormat="1"/>
    <row r="279" spans="1:28" s="28" customFormat="1">
      <c r="AA279" s="28" t="s">
        <v>134</v>
      </c>
    </row>
    <row r="280" spans="1:28" s="28" customFormat="1"/>
    <row r="281" spans="1:28" s="28" customFormat="1"/>
    <row r="282" spans="1:28" s="28" customFormat="1"/>
    <row r="283" spans="1:28" s="28" customFormat="1"/>
    <row r="284" spans="1:28" s="28" customFormat="1"/>
    <row r="285" spans="1:28" s="28" customFormat="1"/>
    <row r="286" spans="1:28" s="28" customFormat="1"/>
    <row r="287" spans="1:28" s="28" customFormat="1"/>
    <row r="288" spans="1:28" s="28" customFormat="1"/>
    <row r="289" spans="1:17" s="28" customFormat="1"/>
    <row r="290" spans="1:17" s="28" customFormat="1"/>
    <row r="291" spans="1:17" s="28" customFormat="1"/>
    <row r="292" spans="1:17" s="28" customFormat="1">
      <c r="N292" s="29" t="s">
        <v>160</v>
      </c>
    </row>
    <row r="293" spans="1:17" s="28" customFormat="1">
      <c r="N293" s="30" t="s">
        <v>161</v>
      </c>
    </row>
    <row r="294" spans="1:17" s="28" customFormat="1">
      <c r="N294" s="30" t="s">
        <v>144</v>
      </c>
    </row>
    <row r="295" spans="1:17" s="28" customFormat="1"/>
    <row r="296" spans="1:17" s="28" customFormat="1"/>
    <row r="297" spans="1:17" s="28" customFormat="1"/>
    <row r="298" spans="1:17" s="28" customFormat="1">
      <c r="Q298" s="28" t="s">
        <v>157</v>
      </c>
    </row>
    <row r="299" spans="1:17" s="28" customFormat="1"/>
    <row r="300" spans="1:17" s="28" customFormat="1"/>
    <row r="301" spans="1:17" s="28" customFormat="1"/>
    <row r="302" spans="1:17" s="28" customFormat="1"/>
    <row r="303" spans="1:17" s="31" customFormat="1"/>
    <row r="304" spans="1:17" s="17" customFormat="1">
      <c r="A304" s="16">
        <v>42783</v>
      </c>
      <c r="C304" s="17" t="s">
        <v>116</v>
      </c>
    </row>
    <row r="305" spans="2:27" s="17" customFormat="1">
      <c r="B305" s="17" t="s">
        <v>175</v>
      </c>
    </row>
    <row r="306" spans="2:27" s="17" customFormat="1">
      <c r="AA306" s="17" t="s">
        <v>134</v>
      </c>
    </row>
    <row r="307" spans="2:27" s="17" customFormat="1"/>
    <row r="308" spans="2:27" s="17" customFormat="1"/>
    <row r="309" spans="2:27" s="17" customFormat="1"/>
    <row r="310" spans="2:27" s="17" customFormat="1"/>
    <row r="311" spans="2:27" s="17" customFormat="1"/>
    <row r="312" spans="2:27" s="17" customFormat="1"/>
    <row r="313" spans="2:27" s="17" customFormat="1"/>
    <row r="314" spans="2:27" s="17" customFormat="1"/>
    <row r="315" spans="2:27" s="17" customFormat="1"/>
    <row r="316" spans="2:27" s="17" customFormat="1"/>
    <row r="317" spans="2:27" s="17" customFormat="1"/>
    <row r="318" spans="2:27" s="17" customFormat="1"/>
    <row r="319" spans="2:27" s="17" customFormat="1"/>
    <row r="320" spans="2:27" s="17" customFormat="1">
      <c r="L320" s="18" t="s">
        <v>171</v>
      </c>
    </row>
    <row r="321" spans="1:30" s="17" customFormat="1">
      <c r="L321" s="19" t="s">
        <v>173</v>
      </c>
    </row>
    <row r="322" spans="1:30" s="17" customFormat="1">
      <c r="L322" s="19" t="s">
        <v>172</v>
      </c>
    </row>
    <row r="323" spans="1:30" s="17" customFormat="1"/>
    <row r="324" spans="1:30" s="17" customFormat="1"/>
    <row r="325" spans="1:30" s="17" customFormat="1"/>
    <row r="326" spans="1:30" s="17" customFormat="1"/>
    <row r="327" spans="1:30" s="17" customFormat="1"/>
    <row r="328" spans="1:30" s="17" customFormat="1"/>
    <row r="329" spans="1:30" s="17" customFormat="1"/>
    <row r="330" spans="1:30" s="17" customFormat="1">
      <c r="P330" s="17" t="s">
        <v>174</v>
      </c>
    </row>
    <row r="331" spans="1:30" s="17" customFormat="1"/>
    <row r="332" spans="1:30" s="20" customFormat="1"/>
    <row r="333" spans="1:30" s="28" customFormat="1">
      <c r="A333" s="27">
        <v>43434</v>
      </c>
      <c r="C333" s="28" t="s">
        <v>176</v>
      </c>
    </row>
    <row r="334" spans="1:30" s="28" customFormat="1">
      <c r="B334" s="28" t="s">
        <v>180</v>
      </c>
      <c r="F334" s="28" t="s">
        <v>185</v>
      </c>
    </row>
    <row r="335" spans="1:30" s="28" customFormat="1">
      <c r="AD335" s="28" t="s">
        <v>134</v>
      </c>
    </row>
    <row r="336" spans="1:30" s="28" customFormat="1"/>
    <row r="337" s="28" customFormat="1"/>
    <row r="338" s="28" customFormat="1"/>
    <row r="339" s="28" customFormat="1"/>
    <row r="340" s="28" customFormat="1"/>
    <row r="341" s="28" customFormat="1"/>
    <row r="342" s="28" customFormat="1"/>
    <row r="343" s="28" customFormat="1"/>
    <row r="344" s="28" customFormat="1"/>
    <row r="345" s="28" customFormat="1"/>
    <row r="346" s="28" customFormat="1"/>
    <row r="347" s="28" customFormat="1"/>
    <row r="348" s="28" customFormat="1"/>
    <row r="349" s="28" customFormat="1"/>
    <row r="350" s="28" customFormat="1"/>
    <row r="351" s="28" customFormat="1"/>
    <row r="352" s="28" customFormat="1"/>
    <row r="353" spans="1:18" s="28" customFormat="1">
      <c r="N353" s="29" t="s">
        <v>178</v>
      </c>
    </row>
    <row r="354" spans="1:18" s="28" customFormat="1">
      <c r="N354" s="30" t="s">
        <v>177</v>
      </c>
    </row>
    <row r="355" spans="1:18" s="28" customFormat="1">
      <c r="N355" s="30" t="s">
        <v>144</v>
      </c>
    </row>
    <row r="356" spans="1:18" s="28" customFormat="1"/>
    <row r="357" spans="1:18" s="28" customFormat="1"/>
    <row r="358" spans="1:18" s="28" customFormat="1"/>
    <row r="359" spans="1:18" s="28" customFormat="1"/>
    <row r="360" spans="1:18" s="28" customFormat="1"/>
    <row r="361" spans="1:18" s="28" customFormat="1">
      <c r="R361" s="28" t="s">
        <v>179</v>
      </c>
    </row>
    <row r="362" spans="1:18" s="28" customFormat="1"/>
    <row r="363" spans="1:18" s="28" customFormat="1"/>
    <row r="364" spans="1:18" s="28" customFormat="1"/>
    <row r="365" spans="1:18" s="28" customFormat="1"/>
    <row r="366" spans="1:18" s="31" customFormat="1"/>
    <row r="367" spans="1:18">
      <c r="A367" s="34">
        <v>43434</v>
      </c>
      <c r="B367" s="23"/>
      <c r="C367" s="23" t="s">
        <v>181</v>
      </c>
      <c r="D367" s="23"/>
      <c r="E367" s="23"/>
      <c r="F367" s="23"/>
    </row>
    <row r="368" spans="1:18">
      <c r="A368" s="23"/>
      <c r="B368" s="23"/>
      <c r="C368" s="23"/>
      <c r="D368" s="23"/>
      <c r="E368" s="23"/>
      <c r="F368" s="23" t="s">
        <v>182</v>
      </c>
    </row>
    <row r="369" spans="11:30">
      <c r="AD369" t="s">
        <v>134</v>
      </c>
    </row>
    <row r="384" spans="11:30">
      <c r="K384" s="22" t="s">
        <v>183</v>
      </c>
    </row>
    <row r="385" spans="1:30">
      <c r="K385" s="24" t="s">
        <v>184</v>
      </c>
    </row>
    <row r="386" spans="1:30">
      <c r="K386" s="24" t="s">
        <v>144</v>
      </c>
    </row>
    <row r="387" spans="1:30">
      <c r="K387" s="23"/>
    </row>
    <row r="388" spans="1:30">
      <c r="K388" s="23"/>
    </row>
    <row r="389" spans="1:30">
      <c r="K389" s="23"/>
    </row>
    <row r="390" spans="1:30">
      <c r="K390" s="23"/>
    </row>
    <row r="391" spans="1:30">
      <c r="K391" s="23"/>
    </row>
    <row r="392" spans="1:30">
      <c r="K392" s="23"/>
    </row>
    <row r="393" spans="1:30">
      <c r="K393" s="23"/>
    </row>
    <row r="394" spans="1:30">
      <c r="K394" s="23"/>
    </row>
    <row r="395" spans="1:30">
      <c r="K395" s="23"/>
    </row>
    <row r="396" spans="1:30" s="5" customFormat="1" ht="16" thickBot="1">
      <c r="K396" s="39"/>
    </row>
    <row r="397" spans="1:30">
      <c r="A397" s="13">
        <v>43411</v>
      </c>
      <c r="C397" t="s">
        <v>236</v>
      </c>
      <c r="K397" s="23"/>
    </row>
    <row r="398" spans="1:30">
      <c r="K398" s="23"/>
      <c r="AD398" t="s">
        <v>134</v>
      </c>
    </row>
    <row r="417" spans="15:20">
      <c r="O417" s="14" t="s">
        <v>238</v>
      </c>
    </row>
    <row r="418" spans="15:20">
      <c r="O418" s="26" t="s">
        <v>177</v>
      </c>
    </row>
    <row r="419" spans="15:20">
      <c r="O419" s="26" t="s">
        <v>144</v>
      </c>
    </row>
    <row r="420" spans="15:20">
      <c r="O420" s="14" t="s">
        <v>239</v>
      </c>
    </row>
    <row r="421" spans="15:20">
      <c r="O421" s="9"/>
    </row>
    <row r="422" spans="15:20">
      <c r="O422" s="9"/>
    </row>
    <row r="423" spans="15:20">
      <c r="O423" s="9"/>
      <c r="T423" t="s">
        <v>240</v>
      </c>
    </row>
    <row r="424" spans="15:20">
      <c r="O424" s="9"/>
    </row>
    <row r="425" spans="15:20">
      <c r="O425" s="9"/>
    </row>
    <row r="426" spans="15:20">
      <c r="O426" s="9"/>
    </row>
    <row r="427" spans="15:20">
      <c r="O427" s="9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67"/>
  <sheetViews>
    <sheetView topLeftCell="A13" workbookViewId="0">
      <selection activeCell="N61" sqref="N51:N61"/>
    </sheetView>
  </sheetViews>
  <sheetFormatPr baseColWidth="10" defaultRowHeight="15" x14ac:dyDescent="0"/>
  <sheetData>
    <row r="1" spans="1:7">
      <c r="A1" t="s">
        <v>10</v>
      </c>
      <c r="G1" t="s">
        <v>11</v>
      </c>
    </row>
    <row r="3" spans="1:7">
      <c r="A3" t="s">
        <v>15</v>
      </c>
    </row>
    <row r="4" spans="1:7">
      <c r="A4" s="4" t="s">
        <v>16</v>
      </c>
    </row>
    <row r="5" spans="1:7">
      <c r="A5" s="4" t="s">
        <v>17</v>
      </c>
    </row>
    <row r="6" spans="1:7">
      <c r="A6" s="4" t="s">
        <v>41</v>
      </c>
    </row>
    <row r="7" spans="1:7">
      <c r="A7" s="4" t="s">
        <v>40</v>
      </c>
    </row>
    <row r="8" spans="1:7">
      <c r="A8" s="7" t="s">
        <v>97</v>
      </c>
    </row>
    <row r="9" spans="1:7">
      <c r="A9" s="7" t="s">
        <v>98</v>
      </c>
    </row>
    <row r="14" spans="1:7">
      <c r="A14" t="s">
        <v>13</v>
      </c>
    </row>
    <row r="29" spans="1:1">
      <c r="A29" s="3" t="s">
        <v>99</v>
      </c>
    </row>
    <row r="33" spans="1:1">
      <c r="A33" s="3"/>
    </row>
    <row r="51" spans="2:14">
      <c r="N51" s="1" t="s">
        <v>100</v>
      </c>
    </row>
    <row r="52" spans="2:14">
      <c r="N52" s="1" t="s">
        <v>103</v>
      </c>
    </row>
    <row r="53" spans="2:14">
      <c r="N53" s="12" t="s">
        <v>101</v>
      </c>
    </row>
    <row r="54" spans="2:14">
      <c r="N54" s="12" t="s">
        <v>102</v>
      </c>
    </row>
    <row r="60" spans="2:14">
      <c r="B60" s="1"/>
      <c r="J60" s="1"/>
    </row>
    <row r="61" spans="2:14">
      <c r="J61" s="1"/>
    </row>
    <row r="68" spans="1:1">
      <c r="A68" s="3"/>
    </row>
    <row r="95" spans="10:10">
      <c r="J95" s="1"/>
    </row>
    <row r="96" spans="10:10">
      <c r="J96" s="1"/>
    </row>
    <row r="101" spans="1:1">
      <c r="A101" s="3"/>
    </row>
    <row r="131" spans="1:10">
      <c r="J131" s="1" t="s">
        <v>27</v>
      </c>
    </row>
    <row r="132" spans="1:10">
      <c r="J132" s="1"/>
    </row>
    <row r="140" spans="1:10">
      <c r="A140" s="3"/>
    </row>
    <row r="167" spans="9:9">
      <c r="I167" s="1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208"/>
  <sheetViews>
    <sheetView workbookViewId="0">
      <selection activeCell="D5" sqref="D5"/>
    </sheetView>
  </sheetViews>
  <sheetFormatPr baseColWidth="10" defaultRowHeight="15" x14ac:dyDescent="0"/>
  <sheetData>
    <row r="1" spans="1:19">
      <c r="A1" s="3" t="s">
        <v>74</v>
      </c>
    </row>
    <row r="2" spans="1:19">
      <c r="A2" s="4" t="s">
        <v>73</v>
      </c>
    </row>
    <row r="3" spans="1:19">
      <c r="A3" s="4"/>
    </row>
    <row r="4" spans="1:19">
      <c r="A4" s="11" t="s">
        <v>93</v>
      </c>
    </row>
    <row r="5" spans="1:19">
      <c r="A5" s="11" t="s">
        <v>94</v>
      </c>
    </row>
    <row r="6" spans="1:19">
      <c r="A6" s="11" t="s">
        <v>95</v>
      </c>
    </row>
    <row r="8" spans="1:19">
      <c r="A8" t="s">
        <v>75</v>
      </c>
      <c r="B8" t="s">
        <v>76</v>
      </c>
    </row>
    <row r="9" spans="1:19">
      <c r="A9">
        <v>1</v>
      </c>
      <c r="B9" t="s">
        <v>90</v>
      </c>
      <c r="G9" t="s">
        <v>91</v>
      </c>
    </row>
    <row r="10" spans="1:19">
      <c r="A10">
        <v>2</v>
      </c>
      <c r="B10" t="s">
        <v>77</v>
      </c>
      <c r="G10" t="s">
        <v>92</v>
      </c>
    </row>
    <row r="11" spans="1:19">
      <c r="A11">
        <v>3</v>
      </c>
      <c r="B11" t="s">
        <v>78</v>
      </c>
    </row>
    <row r="12" spans="1:19">
      <c r="A12">
        <v>4</v>
      </c>
      <c r="B12" t="s">
        <v>79</v>
      </c>
    </row>
    <row r="13" spans="1:19">
      <c r="A13">
        <v>5</v>
      </c>
      <c r="S13" s="10" t="s">
        <v>86</v>
      </c>
    </row>
    <row r="15" spans="1:19">
      <c r="A15" s="10" t="s">
        <v>83</v>
      </c>
    </row>
    <row r="42" spans="1:27">
      <c r="S42" s="1" t="s">
        <v>87</v>
      </c>
    </row>
    <row r="44" spans="1:27">
      <c r="S44" s="1" t="s">
        <v>89</v>
      </c>
      <c r="AA44" t="s">
        <v>88</v>
      </c>
    </row>
    <row r="45" spans="1:27">
      <c r="A45" s="1" t="s">
        <v>84</v>
      </c>
      <c r="H45" s="1" t="s">
        <v>85</v>
      </c>
    </row>
    <row r="57" spans="1:4">
      <c r="D57" t="s">
        <v>25</v>
      </c>
    </row>
    <row r="58" spans="1:4">
      <c r="A58" s="3" t="s">
        <v>70</v>
      </c>
    </row>
    <row r="86" spans="12:12">
      <c r="L86" s="1" t="s">
        <v>80</v>
      </c>
    </row>
    <row r="97" spans="1:1">
      <c r="A97" s="1" t="s">
        <v>81</v>
      </c>
    </row>
    <row r="116" spans="1:12">
      <c r="L116" s="1" t="s">
        <v>82</v>
      </c>
    </row>
    <row r="128" spans="1:12" s="9" customFormat="1">
      <c r="A128"/>
    </row>
    <row r="129" spans="1:1">
      <c r="A129" s="9"/>
    </row>
    <row r="207" spans="1:1" s="9" customFormat="1">
      <c r="A207"/>
    </row>
    <row r="208" spans="1:1">
      <c r="A208" s="9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1"/>
  <sheetViews>
    <sheetView topLeftCell="A88" workbookViewId="0">
      <selection activeCell="C6" sqref="C6"/>
    </sheetView>
  </sheetViews>
  <sheetFormatPr baseColWidth="10" defaultRowHeight="15" x14ac:dyDescent="0"/>
  <sheetData>
    <row r="1" spans="1:7">
      <c r="A1" t="s">
        <v>10</v>
      </c>
      <c r="G1" t="s">
        <v>11</v>
      </c>
    </row>
    <row r="3" spans="1:7">
      <c r="A3" s="11" t="s">
        <v>93</v>
      </c>
    </row>
    <row r="4" spans="1:7">
      <c r="A4" s="11" t="s">
        <v>94</v>
      </c>
    </row>
    <row r="5" spans="1:7">
      <c r="A5" s="11" t="s">
        <v>95</v>
      </c>
    </row>
    <row r="8" spans="1:7">
      <c r="A8" t="s">
        <v>15</v>
      </c>
    </row>
    <row r="9" spans="1:7">
      <c r="A9" s="4" t="s">
        <v>16</v>
      </c>
    </row>
    <row r="10" spans="1:7">
      <c r="A10" s="4" t="s">
        <v>17</v>
      </c>
    </row>
    <row r="11" spans="1:7">
      <c r="A11" s="4" t="s">
        <v>61</v>
      </c>
    </row>
    <row r="12" spans="1:7">
      <c r="A12" s="4" t="s">
        <v>41</v>
      </c>
    </row>
    <row r="13" spans="1:7">
      <c r="A13" s="4" t="s">
        <v>40</v>
      </c>
    </row>
    <row r="14" spans="1:7">
      <c r="A14" s="7" t="s">
        <v>53</v>
      </c>
    </row>
    <row r="17" spans="1:11">
      <c r="A17" t="s">
        <v>13</v>
      </c>
    </row>
    <row r="32" spans="1:11">
      <c r="K32" t="s">
        <v>54</v>
      </c>
    </row>
    <row r="35" spans="1:4">
      <c r="A35" s="3" t="s">
        <v>52</v>
      </c>
      <c r="D35" t="s">
        <v>14</v>
      </c>
    </row>
    <row r="58" spans="1:10">
      <c r="B58" s="1"/>
      <c r="J58" s="1" t="s">
        <v>56</v>
      </c>
    </row>
    <row r="59" spans="1:10">
      <c r="J59" s="1"/>
    </row>
    <row r="61" spans="1:10">
      <c r="A61" t="s">
        <v>55</v>
      </c>
    </row>
    <row r="66" spans="1:10">
      <c r="A66" s="3"/>
    </row>
    <row r="78" spans="1:10">
      <c r="J78" s="1" t="s">
        <v>66</v>
      </c>
    </row>
    <row r="79" spans="1:10">
      <c r="J79" s="1" t="s">
        <v>67</v>
      </c>
    </row>
    <row r="80" spans="1:10">
      <c r="J80" s="1" t="s">
        <v>68</v>
      </c>
    </row>
    <row r="81" spans="1:10">
      <c r="J81" s="1" t="s">
        <v>69</v>
      </c>
    </row>
    <row r="85" spans="1:10">
      <c r="A85" t="s">
        <v>59</v>
      </c>
    </row>
    <row r="87" spans="1:10" s="8" customFormat="1"/>
    <row r="88" spans="1:10">
      <c r="A88" s="3" t="s">
        <v>60</v>
      </c>
      <c r="D88" t="s">
        <v>19</v>
      </c>
    </row>
    <row r="93" spans="1:10">
      <c r="J93" s="1"/>
    </row>
    <row r="94" spans="1:10">
      <c r="J94" s="1"/>
    </row>
    <row r="99" spans="1:1">
      <c r="A99" s="3"/>
    </row>
    <row r="115" spans="10:10">
      <c r="J115" s="1" t="s">
        <v>62</v>
      </c>
    </row>
    <row r="116" spans="10:10">
      <c r="J116" s="1" t="s">
        <v>63</v>
      </c>
    </row>
    <row r="129" spans="1:10">
      <c r="J129" s="1"/>
    </row>
    <row r="130" spans="1:10">
      <c r="J130" s="1"/>
    </row>
    <row r="138" spans="1:10">
      <c r="A138" s="3"/>
    </row>
    <row r="139" spans="1:10">
      <c r="J139" t="s">
        <v>64</v>
      </c>
    </row>
    <row r="164" spans="1:10">
      <c r="J164" t="s">
        <v>65</v>
      </c>
    </row>
    <row r="165" spans="1:10">
      <c r="I165" s="1"/>
    </row>
    <row r="166" spans="1:10" s="8" customFormat="1"/>
    <row r="167" spans="1:10">
      <c r="A167" s="3" t="s">
        <v>70</v>
      </c>
      <c r="D167" t="s">
        <v>25</v>
      </c>
    </row>
    <row r="195" spans="9:9">
      <c r="I195" s="1" t="s">
        <v>71</v>
      </c>
    </row>
    <row r="221" spans="9:9">
      <c r="I221" s="1" t="s">
        <v>72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Summary-apodization</vt:lpstr>
      <vt:lpstr>Summary-optSVproc</vt:lpstr>
      <vt:lpstr>optimal-SV-params</vt:lpstr>
      <vt:lpstr>opt-params_proc</vt:lpstr>
      <vt:lpstr>apodization-effects</vt:lpstr>
      <vt:lpstr>2D-CSI_results_individual</vt:lpstr>
      <vt:lpstr>phantom-data_mult-vox</vt:lpstr>
      <vt:lpstr>zfill-for-denoising</vt:lpstr>
      <vt:lpstr>phantom-data_tests_vox-shifts</vt:lpstr>
      <vt:lpstr>phantom-data_tests</vt:lpstr>
      <vt:lpstr>invivo-data_tests</vt:lpstr>
      <vt:lpstr>SNR-cutoff_affect-results</vt:lpstr>
      <vt:lpstr>initial-invivo</vt:lpstr>
    </vt:vector>
  </TitlesOfParts>
  <Company>UCSF Radiology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Dave Korenchan</dc:creator>
  <cp:lastModifiedBy>Dave Korenchan</cp:lastModifiedBy>
  <dcterms:created xsi:type="dcterms:W3CDTF">2018-07-06T06:38:05Z</dcterms:created>
  <dcterms:modified xsi:type="dcterms:W3CDTF">2020-04-28T17:58:09Z</dcterms:modified>
</cp:coreProperties>
</file>